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Teammitglieder\Müller\15 HORIZON EUROPE HEU\Timesheets ab 2022\"/>
    </mc:Choice>
  </mc:AlternateContent>
  <xr:revisionPtr revIDLastSave="0" documentId="13_ncr:1_{B73AAE6B-7E8B-4DFE-A0FC-795D3E152785}" xr6:coauthVersionLast="36" xr6:coauthVersionMax="36" xr10:uidLastSave="{00000000-0000-0000-0000-000000000000}"/>
  <workbookProtection workbookAlgorithmName="SHA-512" workbookHashValue="TItt3iPwKUzYEdUI9VWv2vLeCUt/JevPfZF79gbA09M+0ubttSg16O5sGuQ5xfYN8UzLQVEwXY2fPO/rRC2scQ==" workbookSaltValue="ejDwTcqtZNRndGXpWDauNw==" workbookSpinCount="100000" lockStructure="1"/>
  <bookViews>
    <workbookView xWindow="0" yWindow="0" windowWidth="23040" windowHeight="9204" activeTab="2" xr2:uid="{00000000-000D-0000-FFFF-FFFF00000000}"/>
  </bookViews>
  <sheets>
    <sheet name="January" sheetId="1" r:id="rId1"/>
    <sheet name="February" sheetId="3" r:id="rId2"/>
    <sheet name="March" sheetId="4" r:id="rId3"/>
    <sheet name="April" sheetId="5" r:id="rId4"/>
    <sheet name="May" sheetId="6" r:id="rId5"/>
    <sheet name="June" sheetId="7" r:id="rId6"/>
    <sheet name="July" sheetId="8" r:id="rId7"/>
    <sheet name="August" sheetId="9" r:id="rId8"/>
    <sheet name="September" sheetId="10" r:id="rId9"/>
    <sheet name="October" sheetId="12" r:id="rId10"/>
    <sheet name="November" sheetId="13" r:id="rId11"/>
    <sheet name="December" sheetId="14" r:id="rId12"/>
    <sheet name="Summary" sheetId="17" r:id="rId13"/>
    <sheet name="Instructions" sheetId="18" r:id="rId14"/>
  </sheets>
  <definedNames>
    <definedName name="_xlnm.Print_Area" localSheetId="11">December!$A$1:$AO$42</definedName>
    <definedName name="_xlnm.Print_Area" localSheetId="6">July!$A$1:$AO$42</definedName>
    <definedName name="_xlnm.Print_Area" localSheetId="10">November!$A$1:$AO$42</definedName>
    <definedName name="_xlnm.Print_Area" localSheetId="9">October!$A$1:$AO$42</definedName>
    <definedName name="_xlnm.Print_Area" localSheetId="8">September!$A$1:$AO$42</definedName>
    <definedName name="_xlnm.Print_Area" localSheetId="12">Summary!$A$1:$P$27</definedName>
    <definedName name="Year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9" i="7" l="1"/>
  <c r="AI23" i="5"/>
  <c r="AI26" i="5" s="1"/>
  <c r="I23" i="13"/>
  <c r="I26" i="13" s="1"/>
  <c r="I9" i="13"/>
  <c r="I8" i="13"/>
  <c r="AL23" i="8"/>
  <c r="AL26" i="8" s="1"/>
  <c r="G23" i="8"/>
  <c r="G26" i="8" s="1"/>
  <c r="G9" i="8"/>
  <c r="G8" i="8"/>
  <c r="F23" i="7"/>
  <c r="F26" i="7" s="1"/>
  <c r="E23" i="7"/>
  <c r="E26" i="7" s="1"/>
  <c r="AM9" i="7"/>
  <c r="AL9" i="7"/>
  <c r="AK9" i="7"/>
  <c r="AJ9" i="7"/>
  <c r="AI9" i="7"/>
  <c r="AL23" i="6"/>
  <c r="AL26" i="6" s="1"/>
  <c r="AL9" i="6"/>
  <c r="AL8" i="6"/>
  <c r="G26" i="6"/>
  <c r="G23" i="6"/>
  <c r="G9" i="6"/>
  <c r="G8" i="6"/>
  <c r="F26" i="5"/>
  <c r="F23" i="5"/>
  <c r="W26" i="5"/>
  <c r="W23" i="5"/>
  <c r="W9" i="5"/>
  <c r="E9" i="5"/>
  <c r="E8" i="5"/>
  <c r="AN25" i="4"/>
  <c r="AN24" i="4"/>
  <c r="AN22" i="4"/>
  <c r="AN21" i="4"/>
  <c r="AN20" i="4"/>
  <c r="AN19" i="4"/>
  <c r="AN18" i="4"/>
  <c r="AN17" i="4"/>
  <c r="AN16" i="4"/>
  <c r="AN15" i="4"/>
  <c r="AN14" i="4"/>
  <c r="AN13" i="4"/>
  <c r="AJ23" i="4"/>
  <c r="AJ26" i="4" s="1"/>
  <c r="AM23" i="4"/>
  <c r="AM26" i="4" s="1"/>
  <c r="H23" i="4"/>
  <c r="H26" i="4" s="1"/>
  <c r="I23" i="4"/>
  <c r="I26" i="4" s="1"/>
  <c r="J23" i="4"/>
  <c r="J26" i="4" s="1"/>
  <c r="K23" i="4"/>
  <c r="L23" i="4"/>
  <c r="L26" i="4" s="1"/>
  <c r="M23" i="4"/>
  <c r="M26" i="4" s="1"/>
  <c r="N23" i="4"/>
  <c r="N26" i="4" s="1"/>
  <c r="O23" i="4"/>
  <c r="O26" i="4" s="1"/>
  <c r="P23" i="4"/>
  <c r="P26" i="4" s="1"/>
  <c r="Q23" i="4"/>
  <c r="Q26" i="4" s="1"/>
  <c r="R23" i="4"/>
  <c r="R26" i="4" s="1"/>
  <c r="S23" i="4"/>
  <c r="S26" i="4" s="1"/>
  <c r="T23" i="4"/>
  <c r="U23" i="4"/>
  <c r="U26" i="4" s="1"/>
  <c r="V23" i="4"/>
  <c r="V26" i="4" s="1"/>
  <c r="W23" i="4"/>
  <c r="W26" i="4" s="1"/>
  <c r="X23" i="4"/>
  <c r="X26" i="4" s="1"/>
  <c r="Y23" i="4"/>
  <c r="Y26" i="4" s="1"/>
  <c r="Z23" i="4"/>
  <c r="Z26" i="4" s="1"/>
  <c r="AA23" i="4"/>
  <c r="AA26" i="4" s="1"/>
  <c r="AB23" i="4"/>
  <c r="AB26" i="4" s="1"/>
  <c r="AC23" i="4"/>
  <c r="AC26" i="4" s="1"/>
  <c r="AD23" i="4"/>
  <c r="AD26" i="4" s="1"/>
  <c r="AE23" i="4"/>
  <c r="AE26" i="4" s="1"/>
  <c r="AF23" i="4"/>
  <c r="AF26" i="4" s="1"/>
  <c r="AG23" i="4"/>
  <c r="AG26" i="4" s="1"/>
  <c r="AH23" i="4"/>
  <c r="AH26" i="4" s="1"/>
  <c r="AI23" i="4"/>
  <c r="AI26" i="4" s="1"/>
  <c r="T26" i="4"/>
  <c r="AK23" i="3"/>
  <c r="AK26" i="3" s="1"/>
  <c r="G23" i="1"/>
  <c r="G26" i="1" s="1"/>
  <c r="K26" i="4" l="1"/>
  <c r="F23" i="14" l="1"/>
  <c r="F26" i="14" s="1"/>
  <c r="E23" i="14"/>
  <c r="E26" i="14" s="1"/>
  <c r="F23" i="12"/>
  <c r="F26" i="12" s="1"/>
  <c r="F26" i="10"/>
  <c r="F23" i="10"/>
  <c r="E23" i="10"/>
  <c r="E26" i="10" s="1"/>
  <c r="I9" i="8"/>
  <c r="F9" i="8"/>
  <c r="AL23" i="4"/>
  <c r="AL26" i="4" s="1"/>
  <c r="AJ23" i="3"/>
  <c r="AJ26" i="3" s="1"/>
  <c r="F23" i="6" l="1"/>
  <c r="F26" i="6" s="1"/>
  <c r="H5" i="17"/>
  <c r="AM26" i="5"/>
  <c r="AM23" i="5"/>
  <c r="AN26" i="8"/>
  <c r="V3" i="14"/>
  <c r="V3" i="13"/>
  <c r="V3" i="12"/>
  <c r="V3" i="10"/>
  <c r="V3" i="9"/>
  <c r="U3" i="7"/>
  <c r="V3" i="8"/>
  <c r="V3" i="6"/>
  <c r="V3" i="5"/>
  <c r="U3" i="4"/>
  <c r="V3" i="3"/>
  <c r="V28" i="14"/>
  <c r="V28" i="13"/>
  <c r="V28" i="12"/>
  <c r="V28" i="10"/>
  <c r="V28" i="9"/>
  <c r="V28" i="8"/>
  <c r="V28" i="7"/>
  <c r="V28" i="6"/>
  <c r="V28" i="5"/>
  <c r="C28" i="5"/>
  <c r="U28" i="4"/>
  <c r="V28" i="3"/>
  <c r="C28" i="3"/>
  <c r="C28" i="14"/>
  <c r="C28" i="13"/>
  <c r="C28" i="12"/>
  <c r="C28" i="10"/>
  <c r="C28" i="9"/>
  <c r="J23" i="9"/>
  <c r="C28" i="8"/>
  <c r="C28" i="7"/>
  <c r="C28" i="6"/>
  <c r="C28" i="4"/>
  <c r="B13" i="3"/>
  <c r="B23" i="17"/>
  <c r="B22" i="17"/>
  <c r="B21" i="17"/>
  <c r="B20" i="17"/>
  <c r="B19" i="17"/>
  <c r="B18" i="17"/>
  <c r="B17" i="17"/>
  <c r="B16" i="17"/>
  <c r="B15" i="17"/>
  <c r="B14" i="17"/>
  <c r="C3" i="17"/>
  <c r="AN26" i="14"/>
  <c r="AN25" i="14"/>
  <c r="AN24" i="14"/>
  <c r="AO24" i="14" s="1"/>
  <c r="O25" i="17" s="1"/>
  <c r="AN23" i="14"/>
  <c r="AN22" i="14"/>
  <c r="AN21" i="14"/>
  <c r="AN20" i="14"/>
  <c r="AO20" i="14" s="1"/>
  <c r="O21" i="17" s="1"/>
  <c r="AN19" i="14"/>
  <c r="AN18" i="14"/>
  <c r="AN17" i="14"/>
  <c r="AN16" i="14"/>
  <c r="AO16" i="14" s="1"/>
  <c r="O17" i="17" s="1"/>
  <c r="AN15" i="14"/>
  <c r="AN14" i="14"/>
  <c r="AN13" i="14"/>
  <c r="AN26" i="13"/>
  <c r="AN25" i="13"/>
  <c r="AO25" i="13" s="1"/>
  <c r="N26" i="17" s="1"/>
  <c r="AN24" i="13"/>
  <c r="AO24" i="13" s="1"/>
  <c r="N25" i="17" s="1"/>
  <c r="AN23" i="13"/>
  <c r="AN22" i="13"/>
  <c r="AN21" i="13"/>
  <c r="AO21" i="13" s="1"/>
  <c r="N22" i="17" s="1"/>
  <c r="AN20" i="13"/>
  <c r="AO20" i="13" s="1"/>
  <c r="N21" i="17" s="1"/>
  <c r="AN19" i="13"/>
  <c r="AN18" i="13"/>
  <c r="AN17" i="13"/>
  <c r="AO17" i="13" s="1"/>
  <c r="N18" i="17" s="1"/>
  <c r="AN16" i="13"/>
  <c r="AO16" i="13" s="1"/>
  <c r="N17" i="17" s="1"/>
  <c r="AN15" i="13"/>
  <c r="AN14" i="13"/>
  <c r="AN13" i="13"/>
  <c r="AO13" i="13" s="1"/>
  <c r="N14" i="17" s="1"/>
  <c r="AN25" i="12"/>
  <c r="AO25" i="12" s="1"/>
  <c r="M26" i="17" s="1"/>
  <c r="AN24" i="12"/>
  <c r="AO24" i="12" s="1"/>
  <c r="M25" i="17" s="1"/>
  <c r="AN22" i="12"/>
  <c r="AO22" i="12" s="1"/>
  <c r="M23" i="17" s="1"/>
  <c r="AN21" i="12"/>
  <c r="AO21" i="12" s="1"/>
  <c r="M22" i="17" s="1"/>
  <c r="AN20" i="12"/>
  <c r="AO20" i="12" s="1"/>
  <c r="M21" i="17" s="1"/>
  <c r="AN19" i="12"/>
  <c r="AO19" i="12" s="1"/>
  <c r="M20" i="17" s="1"/>
  <c r="AN18" i="12"/>
  <c r="AO18" i="12" s="1"/>
  <c r="M19" i="17" s="1"/>
  <c r="AN17" i="12"/>
  <c r="AO17" i="12" s="1"/>
  <c r="M18" i="17" s="1"/>
  <c r="AN16" i="12"/>
  <c r="AO16" i="12" s="1"/>
  <c r="M17" i="17" s="1"/>
  <c r="AN15" i="12"/>
  <c r="AO15" i="12" s="1"/>
  <c r="M16" i="17" s="1"/>
  <c r="AN14" i="12"/>
  <c r="AO14" i="12" s="1"/>
  <c r="M15" i="17" s="1"/>
  <c r="AN13" i="12"/>
  <c r="AO13" i="12" s="1"/>
  <c r="M14" i="17" s="1"/>
  <c r="AN25" i="10"/>
  <c r="AN24" i="10"/>
  <c r="AN22" i="10"/>
  <c r="AN21" i="10"/>
  <c r="AN20" i="10"/>
  <c r="AN19" i="10"/>
  <c r="AN18" i="10"/>
  <c r="AN17" i="10"/>
  <c r="AN16" i="10"/>
  <c r="AN15" i="10"/>
  <c r="AN14" i="10"/>
  <c r="AN13" i="10"/>
  <c r="AN25" i="9"/>
  <c r="AN22" i="9"/>
  <c r="AN21" i="9"/>
  <c r="AN20" i="9"/>
  <c r="AN19" i="9"/>
  <c r="AN18" i="9"/>
  <c r="AN17" i="9"/>
  <c r="AN16" i="9"/>
  <c r="AN15" i="9"/>
  <c r="AN14" i="9"/>
  <c r="AN13" i="9"/>
  <c r="AN25" i="8"/>
  <c r="AN24" i="8"/>
  <c r="AN22" i="8"/>
  <c r="AN21" i="8"/>
  <c r="AN20" i="8"/>
  <c r="AN19" i="8"/>
  <c r="AN18" i="8"/>
  <c r="AN17" i="8"/>
  <c r="AN16" i="8"/>
  <c r="AN15" i="8"/>
  <c r="AN14" i="8"/>
  <c r="AN13" i="8"/>
  <c r="E9" i="8"/>
  <c r="AM23" i="8"/>
  <c r="AM26" i="8" s="1"/>
  <c r="AK23" i="8"/>
  <c r="AK26" i="8" s="1"/>
  <c r="AJ23" i="8"/>
  <c r="AJ26" i="8" s="1"/>
  <c r="AI23" i="8"/>
  <c r="AI26" i="8" s="1"/>
  <c r="AH23" i="8"/>
  <c r="AH26" i="8" s="1"/>
  <c r="AG23" i="8"/>
  <c r="AG26" i="8" s="1"/>
  <c r="AF23" i="8"/>
  <c r="AF26" i="8" s="1"/>
  <c r="AE23" i="8"/>
  <c r="AE26" i="8" s="1"/>
  <c r="AD23" i="8"/>
  <c r="AD26" i="8" s="1"/>
  <c r="AC23" i="8"/>
  <c r="AC26" i="8" s="1"/>
  <c r="AB23" i="8"/>
  <c r="AB26" i="8" s="1"/>
  <c r="AA23" i="8"/>
  <c r="AA26" i="8" s="1"/>
  <c r="Z23" i="8"/>
  <c r="Z26" i="8" s="1"/>
  <c r="Y23" i="8"/>
  <c r="Y26" i="8" s="1"/>
  <c r="X23" i="8"/>
  <c r="X26" i="8" s="1"/>
  <c r="W23" i="8"/>
  <c r="W26" i="8" s="1"/>
  <c r="V23" i="8"/>
  <c r="V26" i="8" s="1"/>
  <c r="U23" i="8"/>
  <c r="U26" i="8" s="1"/>
  <c r="T23" i="8"/>
  <c r="T26" i="8" s="1"/>
  <c r="S23" i="8"/>
  <c r="S26" i="8" s="1"/>
  <c r="R23" i="8"/>
  <c r="R26" i="8" s="1"/>
  <c r="Q23" i="8"/>
  <c r="Q26" i="8" s="1"/>
  <c r="P23" i="8"/>
  <c r="P26" i="8" s="1"/>
  <c r="O23" i="8"/>
  <c r="O26" i="8" s="1"/>
  <c r="N23" i="8"/>
  <c r="N26" i="8" s="1"/>
  <c r="M23" i="8"/>
  <c r="M26" i="8" s="1"/>
  <c r="L23" i="8"/>
  <c r="L26" i="8" s="1"/>
  <c r="K23" i="8"/>
  <c r="K26" i="8" s="1"/>
  <c r="J23" i="8"/>
  <c r="J26" i="8" s="1"/>
  <c r="I23" i="8"/>
  <c r="I26" i="8" s="1"/>
  <c r="H23" i="8"/>
  <c r="H26" i="8" s="1"/>
  <c r="F23" i="8"/>
  <c r="F26" i="8" s="1"/>
  <c r="E23" i="8"/>
  <c r="E26" i="8" s="1"/>
  <c r="D23" i="8"/>
  <c r="D26" i="8" s="1"/>
  <c r="AJ26" i="6"/>
  <c r="AI26" i="6"/>
  <c r="AG26" i="6"/>
  <c r="AF26" i="6"/>
  <c r="AE26" i="6"/>
  <c r="AC26" i="6"/>
  <c r="AB26" i="6"/>
  <c r="AA26" i="6"/>
  <c r="Y26" i="6"/>
  <c r="X26" i="6"/>
  <c r="W26" i="6"/>
  <c r="U26" i="6"/>
  <c r="T26" i="6"/>
  <c r="S26" i="6"/>
  <c r="Q26" i="6"/>
  <c r="P26" i="6"/>
  <c r="O26" i="6"/>
  <c r="M26" i="6"/>
  <c r="L26" i="6"/>
  <c r="K26" i="6"/>
  <c r="I26" i="6"/>
  <c r="H26" i="6"/>
  <c r="E26" i="6"/>
  <c r="D26" i="6"/>
  <c r="AK23" i="6"/>
  <c r="AK26" i="6" s="1"/>
  <c r="AJ23" i="6"/>
  <c r="AI23" i="6"/>
  <c r="AH23" i="6"/>
  <c r="AH26" i="6" s="1"/>
  <c r="AG23" i="6"/>
  <c r="AF23" i="6"/>
  <c r="AE23" i="6"/>
  <c r="AD23" i="6"/>
  <c r="AD26" i="6" s="1"/>
  <c r="AC23" i="6"/>
  <c r="AB23" i="6"/>
  <c r="AA23" i="6"/>
  <c r="Z23" i="6"/>
  <c r="Z26" i="6" s="1"/>
  <c r="Y23" i="6"/>
  <c r="X23" i="6"/>
  <c r="W23" i="6"/>
  <c r="V23" i="6"/>
  <c r="V26" i="6" s="1"/>
  <c r="U23" i="6"/>
  <c r="T23" i="6"/>
  <c r="S23" i="6"/>
  <c r="R23" i="6"/>
  <c r="R26" i="6" s="1"/>
  <c r="Q23" i="6"/>
  <c r="P23" i="6"/>
  <c r="O23" i="6"/>
  <c r="N23" i="6"/>
  <c r="N26" i="6" s="1"/>
  <c r="M23" i="6"/>
  <c r="L23" i="6"/>
  <c r="K23" i="6"/>
  <c r="J23" i="6"/>
  <c r="J26" i="6" s="1"/>
  <c r="I23" i="6"/>
  <c r="H23" i="6"/>
  <c r="E23" i="6"/>
  <c r="D23" i="6"/>
  <c r="AN25" i="7"/>
  <c r="AO25" i="7" s="1"/>
  <c r="I26" i="17" s="1"/>
  <c r="AN24" i="7"/>
  <c r="AO24" i="7" s="1"/>
  <c r="I25" i="17" s="1"/>
  <c r="AN22" i="7"/>
  <c r="AN21" i="7"/>
  <c r="AO21" i="7" s="1"/>
  <c r="I22" i="17" s="1"/>
  <c r="AN20" i="7"/>
  <c r="AO20" i="7" s="1"/>
  <c r="I21" i="17" s="1"/>
  <c r="AN19" i="7"/>
  <c r="AN18" i="7"/>
  <c r="AN17" i="7"/>
  <c r="AO17" i="7" s="1"/>
  <c r="I18" i="17" s="1"/>
  <c r="AN16" i="7"/>
  <c r="AO16" i="7" s="1"/>
  <c r="I17" i="17" s="1"/>
  <c r="AN15" i="7"/>
  <c r="AN14" i="7"/>
  <c r="AN13" i="7"/>
  <c r="AO13" i="7" s="1"/>
  <c r="I14" i="17" s="1"/>
  <c r="AN25" i="6"/>
  <c r="AN24" i="6"/>
  <c r="AN22" i="6"/>
  <c r="AN21" i="6"/>
  <c r="AN20" i="6"/>
  <c r="AN19" i="6"/>
  <c r="AN18" i="6"/>
  <c r="AN17" i="6"/>
  <c r="AN16" i="6"/>
  <c r="AN15" i="6"/>
  <c r="AN14" i="6"/>
  <c r="AN13" i="6"/>
  <c r="B22" i="14"/>
  <c r="B21" i="14"/>
  <c r="B20" i="14"/>
  <c r="B19" i="14"/>
  <c r="B18" i="14"/>
  <c r="B17" i="14"/>
  <c r="B16" i="14"/>
  <c r="B15" i="14"/>
  <c r="B14" i="14"/>
  <c r="B13" i="14"/>
  <c r="B22" i="13"/>
  <c r="B21" i="13"/>
  <c r="B20" i="13"/>
  <c r="B19" i="13"/>
  <c r="B18" i="13"/>
  <c r="B17" i="13"/>
  <c r="B16" i="13"/>
  <c r="B15" i="13"/>
  <c r="B14" i="13"/>
  <c r="B13" i="13"/>
  <c r="B22" i="12"/>
  <c r="B21" i="12"/>
  <c r="B20" i="12"/>
  <c r="B19" i="12"/>
  <c r="B18" i="12"/>
  <c r="B17" i="12"/>
  <c r="B16" i="12"/>
  <c r="B15" i="12"/>
  <c r="B14" i="12"/>
  <c r="B13" i="12"/>
  <c r="B22" i="10"/>
  <c r="B21" i="10"/>
  <c r="B20" i="10"/>
  <c r="B19" i="10"/>
  <c r="B18" i="10"/>
  <c r="B17" i="10"/>
  <c r="B16" i="10"/>
  <c r="B15" i="10"/>
  <c r="B14" i="10"/>
  <c r="B13" i="10"/>
  <c r="B22" i="9"/>
  <c r="B21" i="9"/>
  <c r="B20" i="9"/>
  <c r="B19" i="9"/>
  <c r="B18" i="9"/>
  <c r="B17" i="9"/>
  <c r="B16" i="9"/>
  <c r="B15" i="9"/>
  <c r="B14" i="9"/>
  <c r="B13" i="9"/>
  <c r="B22" i="8"/>
  <c r="B21" i="8"/>
  <c r="B20" i="8"/>
  <c r="B19" i="8"/>
  <c r="B18" i="8"/>
  <c r="B17" i="8"/>
  <c r="B16" i="8"/>
  <c r="B15" i="8"/>
  <c r="B14" i="8"/>
  <c r="B13" i="8"/>
  <c r="B22" i="7"/>
  <c r="B21" i="7"/>
  <c r="B20" i="7"/>
  <c r="B19" i="7"/>
  <c r="B18" i="7"/>
  <c r="B17" i="7"/>
  <c r="B16" i="7"/>
  <c r="B15" i="7"/>
  <c r="B14" i="7"/>
  <c r="B13" i="7"/>
  <c r="B22" i="6"/>
  <c r="B21" i="6"/>
  <c r="B20" i="6"/>
  <c r="B19" i="6"/>
  <c r="B18" i="6"/>
  <c r="B17" i="6"/>
  <c r="B16" i="6"/>
  <c r="B15" i="6"/>
  <c r="B14" i="6"/>
  <c r="B13" i="6"/>
  <c r="B22" i="5"/>
  <c r="B21" i="5"/>
  <c r="B20" i="5"/>
  <c r="B19" i="5"/>
  <c r="B18" i="5"/>
  <c r="B17" i="5"/>
  <c r="B16" i="5"/>
  <c r="B15" i="5"/>
  <c r="B14" i="5"/>
  <c r="B13" i="5"/>
  <c r="B22" i="4"/>
  <c r="B21" i="4"/>
  <c r="B20" i="4"/>
  <c r="B19" i="4"/>
  <c r="B18" i="4"/>
  <c r="B17" i="4"/>
  <c r="B16" i="4"/>
  <c r="B15" i="4"/>
  <c r="B14" i="4"/>
  <c r="B13" i="4"/>
  <c r="AN26" i="5"/>
  <c r="AN25" i="5"/>
  <c r="AN24" i="5"/>
  <c r="AN23" i="5"/>
  <c r="AO23" i="5" s="1"/>
  <c r="G24" i="17" s="1"/>
  <c r="AN22" i="5"/>
  <c r="AN21" i="5"/>
  <c r="AN20" i="5"/>
  <c r="AN19" i="5"/>
  <c r="AN18" i="5"/>
  <c r="AN17" i="5"/>
  <c r="AN16" i="5"/>
  <c r="AN15" i="5"/>
  <c r="AN14" i="5"/>
  <c r="AN13" i="5"/>
  <c r="AO22" i="4"/>
  <c r="F23" i="17" s="1"/>
  <c r="AO18" i="4"/>
  <c r="F19" i="17" s="1"/>
  <c r="AO14" i="4"/>
  <c r="F15" i="17" s="1"/>
  <c r="B22" i="3"/>
  <c r="B21" i="3"/>
  <c r="B20" i="3"/>
  <c r="B19" i="3"/>
  <c r="B18" i="3"/>
  <c r="B17" i="3"/>
  <c r="B16" i="3"/>
  <c r="B15" i="3"/>
  <c r="B14" i="3"/>
  <c r="AN13" i="1"/>
  <c r="AO13" i="1" s="1"/>
  <c r="D14" i="17" s="1"/>
  <c r="J1" i="17"/>
  <c r="G1" i="17"/>
  <c r="C1" i="17"/>
  <c r="AN23" i="8" l="1"/>
  <c r="AO23" i="8" s="1"/>
  <c r="J24" i="17" s="1"/>
  <c r="AO15" i="4"/>
  <c r="F16" i="17" s="1"/>
  <c r="AO19" i="4"/>
  <c r="F20" i="17" s="1"/>
  <c r="AO14" i="5"/>
  <c r="G15" i="17" s="1"/>
  <c r="AO18" i="5"/>
  <c r="G19" i="17" s="1"/>
  <c r="AO22" i="5"/>
  <c r="G23" i="17" s="1"/>
  <c r="AO26" i="5"/>
  <c r="G27" i="17" s="1"/>
  <c r="AO14" i="7"/>
  <c r="I15" i="17" s="1"/>
  <c r="AO18" i="7"/>
  <c r="I19" i="17" s="1"/>
  <c r="AO22" i="7"/>
  <c r="I23" i="17" s="1"/>
  <c r="AO16" i="10"/>
  <c r="L17" i="17" s="1"/>
  <c r="AO14" i="13"/>
  <c r="N15" i="17" s="1"/>
  <c r="AO18" i="13"/>
  <c r="N19" i="17" s="1"/>
  <c r="AO22" i="13"/>
  <c r="N23" i="17" s="1"/>
  <c r="AO26" i="13"/>
  <c r="N27" i="17" s="1"/>
  <c r="AO13" i="4"/>
  <c r="F14" i="17" s="1"/>
  <c r="AO17" i="4"/>
  <c r="F18" i="17" s="1"/>
  <c r="AO21" i="4"/>
  <c r="F22" i="17" s="1"/>
  <c r="AO25" i="4"/>
  <c r="F26" i="17" s="1"/>
  <c r="AO15" i="5"/>
  <c r="G16" i="17" s="1"/>
  <c r="AO19" i="5"/>
  <c r="G20" i="17" s="1"/>
  <c r="AO15" i="7"/>
  <c r="I16" i="17" s="1"/>
  <c r="AO19" i="7"/>
  <c r="I20" i="17" s="1"/>
  <c r="AO15" i="13"/>
  <c r="N16" i="17" s="1"/>
  <c r="AO19" i="13"/>
  <c r="N20" i="17" s="1"/>
  <c r="AO23" i="13"/>
  <c r="N24" i="17" s="1"/>
  <c r="AO25" i="9"/>
  <c r="K26" i="17" s="1"/>
  <c r="AO14" i="6"/>
  <c r="H15" i="17" s="1"/>
  <c r="AO18" i="6"/>
  <c r="H19" i="17" s="1"/>
  <c r="AO22" i="6"/>
  <c r="H23" i="17" s="1"/>
  <c r="AO13" i="9"/>
  <c r="K14" i="17" s="1"/>
  <c r="AO17" i="9"/>
  <c r="K18" i="17" s="1"/>
  <c r="AO21" i="9"/>
  <c r="K22" i="17" s="1"/>
  <c r="AO13" i="14"/>
  <c r="O14" i="17" s="1"/>
  <c r="AO17" i="14"/>
  <c r="O18" i="17" s="1"/>
  <c r="AO21" i="14"/>
  <c r="O22" i="17" s="1"/>
  <c r="AO25" i="14"/>
  <c r="O26" i="17" s="1"/>
  <c r="AO25" i="5"/>
  <c r="G26" i="17" s="1"/>
  <c r="AO14" i="14"/>
  <c r="O15" i="17" s="1"/>
  <c r="AO18" i="14"/>
  <c r="O19" i="17" s="1"/>
  <c r="AO22" i="14"/>
  <c r="O23" i="17" s="1"/>
  <c r="AO26" i="14"/>
  <c r="O27" i="17" s="1"/>
  <c r="AO15" i="10"/>
  <c r="L16" i="17" s="1"/>
  <c r="AO19" i="10"/>
  <c r="L20" i="17" s="1"/>
  <c r="AO15" i="14"/>
  <c r="O16" i="17" s="1"/>
  <c r="AO19" i="14"/>
  <c r="O20" i="17" s="1"/>
  <c r="AO23" i="14"/>
  <c r="O24" i="17" s="1"/>
  <c r="AO15" i="8"/>
  <c r="J16" i="17" s="1"/>
  <c r="AO16" i="8"/>
  <c r="J17" i="17" s="1"/>
  <c r="AO20" i="8"/>
  <c r="J21" i="17" s="1"/>
  <c r="AO24" i="8"/>
  <c r="J25" i="17" s="1"/>
  <c r="AO14" i="9"/>
  <c r="K15" i="17" s="1"/>
  <c r="AO18" i="9"/>
  <c r="K19" i="17" s="1"/>
  <c r="AO22" i="9"/>
  <c r="K23" i="17" s="1"/>
  <c r="AO20" i="10"/>
  <c r="L21" i="17" s="1"/>
  <c r="AO24" i="10"/>
  <c r="L25" i="17" s="1"/>
  <c r="AO19" i="8"/>
  <c r="J20" i="17" s="1"/>
  <c r="AO16" i="5"/>
  <c r="G17" i="17" s="1"/>
  <c r="AO20" i="5"/>
  <c r="G21" i="17" s="1"/>
  <c r="AO13" i="8"/>
  <c r="J14" i="17" s="1"/>
  <c r="P14" i="17" s="1"/>
  <c r="AO17" i="8"/>
  <c r="J18" i="17" s="1"/>
  <c r="AO21" i="8"/>
  <c r="J22" i="17" s="1"/>
  <c r="AO25" i="8"/>
  <c r="J26" i="17" s="1"/>
  <c r="AO15" i="9"/>
  <c r="K16" i="17" s="1"/>
  <c r="AO19" i="9"/>
  <c r="K20" i="17" s="1"/>
  <c r="AO13" i="10"/>
  <c r="L14" i="17" s="1"/>
  <c r="AO17" i="10"/>
  <c r="L18" i="17" s="1"/>
  <c r="AO21" i="10"/>
  <c r="L22" i="17" s="1"/>
  <c r="AO25" i="10"/>
  <c r="L26" i="17" s="1"/>
  <c r="AO16" i="4"/>
  <c r="F17" i="17" s="1"/>
  <c r="AO20" i="4"/>
  <c r="F21" i="17" s="1"/>
  <c r="AO24" i="4"/>
  <c r="F25" i="17" s="1"/>
  <c r="AO13" i="5"/>
  <c r="G14" i="17" s="1"/>
  <c r="AO17" i="5"/>
  <c r="G18" i="17" s="1"/>
  <c r="AO21" i="5"/>
  <c r="G22" i="17" s="1"/>
  <c r="AO24" i="5"/>
  <c r="G25" i="17" s="1"/>
  <c r="AO13" i="6"/>
  <c r="H14" i="17" s="1"/>
  <c r="AO17" i="6"/>
  <c r="H18" i="17" s="1"/>
  <c r="AO21" i="6"/>
  <c r="H22" i="17" s="1"/>
  <c r="AO14" i="8"/>
  <c r="J15" i="17" s="1"/>
  <c r="AO18" i="8"/>
  <c r="J19" i="17" s="1"/>
  <c r="AO22" i="8"/>
  <c r="J23" i="17" s="1"/>
  <c r="AO26" i="8"/>
  <c r="J27" i="17" s="1"/>
  <c r="AO16" i="9"/>
  <c r="K17" i="17" s="1"/>
  <c r="AO20" i="9"/>
  <c r="K21" i="17" s="1"/>
  <c r="AO14" i="10"/>
  <c r="L15" i="17" s="1"/>
  <c r="AO18" i="10"/>
  <c r="L19" i="17" s="1"/>
  <c r="AO22" i="10"/>
  <c r="L23" i="17" s="1"/>
  <c r="AO15" i="6"/>
  <c r="H16" i="17" s="1"/>
  <c r="AO19" i="6"/>
  <c r="H20" i="17" s="1"/>
  <c r="AO24" i="6"/>
  <c r="H25" i="17" s="1"/>
  <c r="AO16" i="6"/>
  <c r="H17" i="17" s="1"/>
  <c r="AO20" i="6"/>
  <c r="H21" i="17" s="1"/>
  <c r="AO25" i="6"/>
  <c r="H26" i="17" s="1"/>
  <c r="O3" i="14"/>
  <c r="C3" i="14"/>
  <c r="X1" i="14"/>
  <c r="Q1" i="14"/>
  <c r="D1" i="14"/>
  <c r="O3" i="13"/>
  <c r="C3" i="13"/>
  <c r="X1" i="13"/>
  <c r="Q1" i="13"/>
  <c r="D1" i="13"/>
  <c r="O3" i="12"/>
  <c r="C3" i="12"/>
  <c r="X1" i="12"/>
  <c r="Q1" i="12"/>
  <c r="D1" i="12"/>
  <c r="O3" i="10"/>
  <c r="C3" i="10"/>
  <c r="X1" i="10"/>
  <c r="Q1" i="10"/>
  <c r="D1" i="10"/>
  <c r="O3" i="9"/>
  <c r="C3" i="9"/>
  <c r="X1" i="9"/>
  <c r="Q1" i="9"/>
  <c r="D1" i="9"/>
  <c r="O3" i="8"/>
  <c r="C3" i="8"/>
  <c r="X1" i="8"/>
  <c r="Q1" i="8"/>
  <c r="D1" i="8"/>
  <c r="O3" i="7"/>
  <c r="C3" i="7"/>
  <c r="X1" i="7"/>
  <c r="Q1" i="7"/>
  <c r="D1" i="7"/>
  <c r="O3" i="6"/>
  <c r="C3" i="6"/>
  <c r="X1" i="6"/>
  <c r="Q1" i="6"/>
  <c r="D1" i="6"/>
  <c r="O3" i="5"/>
  <c r="C3" i="5"/>
  <c r="X1" i="5"/>
  <c r="Q1" i="5"/>
  <c r="D1" i="5"/>
  <c r="N3" i="4"/>
  <c r="C3" i="4"/>
  <c r="W1" i="4"/>
  <c r="P1" i="4"/>
  <c r="D1" i="4"/>
  <c r="O3" i="3"/>
  <c r="C3" i="3"/>
  <c r="X1" i="3"/>
  <c r="Q1" i="3"/>
  <c r="D1" i="3"/>
  <c r="H6" i="14" l="1"/>
  <c r="F6" i="14" s="1"/>
  <c r="D9" i="14" s="1"/>
  <c r="E9" i="14" s="1"/>
  <c r="F9" i="14" s="1"/>
  <c r="G9" i="14" s="1"/>
  <c r="H6" i="13"/>
  <c r="F6" i="13" s="1"/>
  <c r="H6" i="12"/>
  <c r="F6" i="12" s="1"/>
  <c r="D9" i="12" s="1"/>
  <c r="E9" i="12" s="1"/>
  <c r="F9" i="12" s="1"/>
  <c r="G9" i="12" s="1"/>
  <c r="H9" i="12" s="1"/>
  <c r="I9" i="12" s="1"/>
  <c r="J9" i="12" s="1"/>
  <c r="H6" i="10"/>
  <c r="F6" i="10" s="1"/>
  <c r="D9" i="10" s="1"/>
  <c r="E9" i="10" s="1"/>
  <c r="F9" i="10" s="1"/>
  <c r="G9" i="10" s="1"/>
  <c r="H9" i="10" s="1"/>
  <c r="I9" i="10" s="1"/>
  <c r="J9" i="10" s="1"/>
  <c r="AL23" i="14"/>
  <c r="AL26" i="14" s="1"/>
  <c r="AK23" i="14"/>
  <c r="AK26" i="14" s="1"/>
  <c r="AJ23" i="14"/>
  <c r="AJ26" i="14" s="1"/>
  <c r="AI23" i="14"/>
  <c r="AI26" i="14" s="1"/>
  <c r="AH23" i="14"/>
  <c r="AH26" i="14" s="1"/>
  <c r="AG23" i="14"/>
  <c r="AG26" i="14" s="1"/>
  <c r="AF23" i="14"/>
  <c r="AF26" i="14" s="1"/>
  <c r="AE23" i="14"/>
  <c r="AE26" i="14" s="1"/>
  <c r="AD23" i="14"/>
  <c r="AD26" i="14" s="1"/>
  <c r="AC23" i="14"/>
  <c r="AC26" i="14" s="1"/>
  <c r="AB23" i="14"/>
  <c r="AB26" i="14" s="1"/>
  <c r="AA23" i="14"/>
  <c r="AA26" i="14" s="1"/>
  <c r="Z23" i="14"/>
  <c r="Z26" i="14" s="1"/>
  <c r="Y23" i="14"/>
  <c r="Y26" i="14" s="1"/>
  <c r="X23" i="14"/>
  <c r="X26" i="14" s="1"/>
  <c r="W23" i="14"/>
  <c r="W26" i="14" s="1"/>
  <c r="V23" i="14"/>
  <c r="V26" i="14" s="1"/>
  <c r="U23" i="14"/>
  <c r="U26" i="14" s="1"/>
  <c r="T23" i="14"/>
  <c r="T26" i="14" s="1"/>
  <c r="S23" i="14"/>
  <c r="S26" i="14" s="1"/>
  <c r="R23" i="14"/>
  <c r="R26" i="14" s="1"/>
  <c r="Q23" i="14"/>
  <c r="Q26" i="14" s="1"/>
  <c r="P23" i="14"/>
  <c r="P26" i="14" s="1"/>
  <c r="O23" i="14"/>
  <c r="O26" i="14" s="1"/>
  <c r="N23" i="14"/>
  <c r="N26" i="14" s="1"/>
  <c r="M23" i="14"/>
  <c r="M26" i="14" s="1"/>
  <c r="L23" i="14"/>
  <c r="L26" i="14" s="1"/>
  <c r="K23" i="14"/>
  <c r="K26" i="14" s="1"/>
  <c r="J23" i="14"/>
  <c r="J26" i="14" s="1"/>
  <c r="I23" i="14"/>
  <c r="I26" i="14" s="1"/>
  <c r="H23" i="14"/>
  <c r="H26" i="14" s="1"/>
  <c r="G23" i="14"/>
  <c r="G26" i="14" s="1"/>
  <c r="D23" i="14"/>
  <c r="AL23" i="13"/>
  <c r="AL26" i="13" s="1"/>
  <c r="AK23" i="13"/>
  <c r="AK26" i="13" s="1"/>
  <c r="AJ23" i="13"/>
  <c r="AJ26" i="13" s="1"/>
  <c r="AI23" i="13"/>
  <c r="AI26" i="13" s="1"/>
  <c r="AH23" i="13"/>
  <c r="AH26" i="13" s="1"/>
  <c r="AG23" i="13"/>
  <c r="AG26" i="13" s="1"/>
  <c r="AF23" i="13"/>
  <c r="AF26" i="13" s="1"/>
  <c r="AE23" i="13"/>
  <c r="AE26" i="13" s="1"/>
  <c r="AD23" i="13"/>
  <c r="AD26" i="13" s="1"/>
  <c r="AC23" i="13"/>
  <c r="AC26" i="13" s="1"/>
  <c r="AB23" i="13"/>
  <c r="AB26" i="13" s="1"/>
  <c r="AA23" i="13"/>
  <c r="AA26" i="13" s="1"/>
  <c r="Z23" i="13"/>
  <c r="Z26" i="13" s="1"/>
  <c r="Y23" i="13"/>
  <c r="Y26" i="13" s="1"/>
  <c r="X23" i="13"/>
  <c r="X26" i="13" s="1"/>
  <c r="W23" i="13"/>
  <c r="W26" i="13" s="1"/>
  <c r="V23" i="13"/>
  <c r="V26" i="13" s="1"/>
  <c r="U23" i="13"/>
  <c r="U26" i="13" s="1"/>
  <c r="T23" i="13"/>
  <c r="T26" i="13" s="1"/>
  <c r="S23" i="13"/>
  <c r="S26" i="13" s="1"/>
  <c r="R23" i="13"/>
  <c r="R26" i="13" s="1"/>
  <c r="Q23" i="13"/>
  <c r="Q26" i="13" s="1"/>
  <c r="P23" i="13"/>
  <c r="P26" i="13" s="1"/>
  <c r="O23" i="13"/>
  <c r="O26" i="13" s="1"/>
  <c r="N23" i="13"/>
  <c r="N26" i="13" s="1"/>
  <c r="M23" i="13"/>
  <c r="M26" i="13" s="1"/>
  <c r="L23" i="13"/>
  <c r="L26" i="13" s="1"/>
  <c r="K23" i="13"/>
  <c r="K26" i="13" s="1"/>
  <c r="J23" i="13"/>
  <c r="J26" i="13" s="1"/>
  <c r="H23" i="13"/>
  <c r="H26" i="13" s="1"/>
  <c r="G23" i="13"/>
  <c r="G26" i="13" s="1"/>
  <c r="F23" i="13"/>
  <c r="F26" i="13" s="1"/>
  <c r="E23" i="13"/>
  <c r="E26" i="13" s="1"/>
  <c r="D23" i="13"/>
  <c r="AL23" i="12"/>
  <c r="AL26" i="12" s="1"/>
  <c r="AK23" i="12"/>
  <c r="AK26" i="12" s="1"/>
  <c r="AJ23" i="12"/>
  <c r="AJ26" i="12" s="1"/>
  <c r="AI23" i="12"/>
  <c r="AI26" i="12" s="1"/>
  <c r="AH23" i="12"/>
  <c r="AH26" i="12" s="1"/>
  <c r="AG23" i="12"/>
  <c r="AG26" i="12" s="1"/>
  <c r="AF23" i="12"/>
  <c r="AF26" i="12" s="1"/>
  <c r="AE23" i="12"/>
  <c r="AE26" i="12" s="1"/>
  <c r="AD23" i="12"/>
  <c r="AD26" i="12" s="1"/>
  <c r="AC23" i="12"/>
  <c r="AC26" i="12" s="1"/>
  <c r="AB23" i="12"/>
  <c r="AB26" i="12" s="1"/>
  <c r="AA23" i="12"/>
  <c r="AA26" i="12" s="1"/>
  <c r="Z23" i="12"/>
  <c r="Z26" i="12" s="1"/>
  <c r="Y23" i="12"/>
  <c r="Y26" i="12" s="1"/>
  <c r="X23" i="12"/>
  <c r="X26" i="12" s="1"/>
  <c r="W23" i="12"/>
  <c r="W26" i="12" s="1"/>
  <c r="V23" i="12"/>
  <c r="V26" i="12" s="1"/>
  <c r="U23" i="12"/>
  <c r="U26" i="12" s="1"/>
  <c r="T23" i="12"/>
  <c r="T26" i="12" s="1"/>
  <c r="S23" i="12"/>
  <c r="S26" i="12" s="1"/>
  <c r="R23" i="12"/>
  <c r="R26" i="12" s="1"/>
  <c r="Q23" i="12"/>
  <c r="Q26" i="12" s="1"/>
  <c r="P23" i="12"/>
  <c r="P26" i="12" s="1"/>
  <c r="O23" i="12"/>
  <c r="O26" i="12" s="1"/>
  <c r="N23" i="12"/>
  <c r="N26" i="12" s="1"/>
  <c r="M23" i="12"/>
  <c r="M26" i="12" s="1"/>
  <c r="L23" i="12"/>
  <c r="L26" i="12" s="1"/>
  <c r="K23" i="12"/>
  <c r="K26" i="12" s="1"/>
  <c r="J23" i="12"/>
  <c r="J26" i="12" s="1"/>
  <c r="I23" i="12"/>
  <c r="I26" i="12" s="1"/>
  <c r="H23" i="12"/>
  <c r="H26" i="12" s="1"/>
  <c r="G23" i="12"/>
  <c r="G26" i="12" s="1"/>
  <c r="E23" i="12"/>
  <c r="D23" i="12"/>
  <c r="D26" i="12" s="1"/>
  <c r="AL23" i="10"/>
  <c r="AL26" i="10" s="1"/>
  <c r="AK23" i="10"/>
  <c r="AK26" i="10" s="1"/>
  <c r="AJ23" i="10"/>
  <c r="AJ26" i="10" s="1"/>
  <c r="AI23" i="10"/>
  <c r="AI26" i="10" s="1"/>
  <c r="AH23" i="10"/>
  <c r="AH26" i="10" s="1"/>
  <c r="AG23" i="10"/>
  <c r="AG26" i="10" s="1"/>
  <c r="AF23" i="10"/>
  <c r="AF26" i="10" s="1"/>
  <c r="AE23" i="10"/>
  <c r="AE26" i="10" s="1"/>
  <c r="AD23" i="10"/>
  <c r="AD26" i="10" s="1"/>
  <c r="AC23" i="10"/>
  <c r="AC26" i="10" s="1"/>
  <c r="AB23" i="10"/>
  <c r="AB26" i="10" s="1"/>
  <c r="AA23" i="10"/>
  <c r="AA26" i="10" s="1"/>
  <c r="Z23" i="10"/>
  <c r="Z26" i="10" s="1"/>
  <c r="Y23" i="10"/>
  <c r="Y26" i="10" s="1"/>
  <c r="X23" i="10"/>
  <c r="X26" i="10" s="1"/>
  <c r="W23" i="10"/>
  <c r="W26" i="10" s="1"/>
  <c r="V23" i="10"/>
  <c r="V26" i="10" s="1"/>
  <c r="U23" i="10"/>
  <c r="U26" i="10" s="1"/>
  <c r="T23" i="10"/>
  <c r="T26" i="10" s="1"/>
  <c r="S23" i="10"/>
  <c r="S26" i="10" s="1"/>
  <c r="R23" i="10"/>
  <c r="R26" i="10" s="1"/>
  <c r="Q23" i="10"/>
  <c r="Q26" i="10" s="1"/>
  <c r="P23" i="10"/>
  <c r="P26" i="10" s="1"/>
  <c r="O23" i="10"/>
  <c r="O26" i="10" s="1"/>
  <c r="N23" i="10"/>
  <c r="N26" i="10" s="1"/>
  <c r="M23" i="10"/>
  <c r="M26" i="10" s="1"/>
  <c r="L23" i="10"/>
  <c r="L26" i="10" s="1"/>
  <c r="K23" i="10"/>
  <c r="K26" i="10" s="1"/>
  <c r="J23" i="10"/>
  <c r="J26" i="10" s="1"/>
  <c r="I23" i="10"/>
  <c r="I26" i="10" s="1"/>
  <c r="H23" i="10"/>
  <c r="H26" i="10" s="1"/>
  <c r="G23" i="10"/>
  <c r="G26" i="10" s="1"/>
  <c r="D23" i="10"/>
  <c r="AL23" i="9"/>
  <c r="AL26" i="9" s="1"/>
  <c r="AK23" i="9"/>
  <c r="AK26" i="9" s="1"/>
  <c r="AJ23" i="9"/>
  <c r="AJ26" i="9" s="1"/>
  <c r="AI23" i="9"/>
  <c r="AI26" i="9" s="1"/>
  <c r="AH23" i="9"/>
  <c r="AH26" i="9" s="1"/>
  <c r="AG23" i="9"/>
  <c r="AG26" i="9" s="1"/>
  <c r="AF23" i="9"/>
  <c r="AF26" i="9" s="1"/>
  <c r="AE23" i="9"/>
  <c r="AE26" i="9" s="1"/>
  <c r="AD23" i="9"/>
  <c r="AD26" i="9" s="1"/>
  <c r="AC23" i="9"/>
  <c r="AC26" i="9" s="1"/>
  <c r="AB23" i="9"/>
  <c r="AB26" i="9" s="1"/>
  <c r="AA23" i="9"/>
  <c r="AA26" i="9" s="1"/>
  <c r="Z23" i="9"/>
  <c r="Z26" i="9" s="1"/>
  <c r="Y23" i="9"/>
  <c r="Y26" i="9" s="1"/>
  <c r="X23" i="9"/>
  <c r="X26" i="9" s="1"/>
  <c r="W23" i="9"/>
  <c r="W26" i="9" s="1"/>
  <c r="V23" i="9"/>
  <c r="V26" i="9" s="1"/>
  <c r="U23" i="9"/>
  <c r="U26" i="9" s="1"/>
  <c r="T23" i="9"/>
  <c r="T26" i="9" s="1"/>
  <c r="S23" i="9"/>
  <c r="S26" i="9" s="1"/>
  <c r="R23" i="9"/>
  <c r="R26" i="9" s="1"/>
  <c r="Q23" i="9"/>
  <c r="P23" i="9"/>
  <c r="P26" i="9" s="1"/>
  <c r="O23" i="9"/>
  <c r="O26" i="9" s="1"/>
  <c r="N23" i="9"/>
  <c r="N26" i="9" s="1"/>
  <c r="M23" i="9"/>
  <c r="M26" i="9" s="1"/>
  <c r="L23" i="9"/>
  <c r="L26" i="9" s="1"/>
  <c r="K23" i="9"/>
  <c r="K26" i="9" s="1"/>
  <c r="J26" i="9"/>
  <c r="I23" i="9"/>
  <c r="I26" i="9" s="1"/>
  <c r="H23" i="9"/>
  <c r="H26" i="9" s="1"/>
  <c r="G23" i="9"/>
  <c r="G26" i="9" s="1"/>
  <c r="F23" i="9"/>
  <c r="E23" i="9"/>
  <c r="E26" i="9" s="1"/>
  <c r="D23" i="9"/>
  <c r="H6" i="9"/>
  <c r="F6" i="9" s="1"/>
  <c r="D9" i="9" s="1"/>
  <c r="E9" i="9" s="1"/>
  <c r="F9" i="9" s="1"/>
  <c r="G9" i="9" s="1"/>
  <c r="H9" i="9" s="1"/>
  <c r="I9" i="9" s="1"/>
  <c r="J9" i="9" s="1"/>
  <c r="H6" i="8"/>
  <c r="AG23" i="7"/>
  <c r="AG26" i="7" s="1"/>
  <c r="AF23" i="7"/>
  <c r="AF26" i="7" s="1"/>
  <c r="AE23" i="7"/>
  <c r="AE26" i="7" s="1"/>
  <c r="AD23" i="7"/>
  <c r="AD26" i="7" s="1"/>
  <c r="AC23" i="7"/>
  <c r="AC26" i="7" s="1"/>
  <c r="AB23" i="7"/>
  <c r="AB26" i="7" s="1"/>
  <c r="AA23" i="7"/>
  <c r="AA26" i="7" s="1"/>
  <c r="Z23" i="7"/>
  <c r="Z26" i="7" s="1"/>
  <c r="Y23" i="7"/>
  <c r="Y26" i="7" s="1"/>
  <c r="X23" i="7"/>
  <c r="X26" i="7" s="1"/>
  <c r="W23" i="7"/>
  <c r="W26" i="7" s="1"/>
  <c r="V23" i="7"/>
  <c r="V26" i="7" s="1"/>
  <c r="U23" i="7"/>
  <c r="U26" i="7" s="1"/>
  <c r="T23" i="7"/>
  <c r="T26" i="7" s="1"/>
  <c r="S23" i="7"/>
  <c r="S26" i="7" s="1"/>
  <c r="R23" i="7"/>
  <c r="R26" i="7" s="1"/>
  <c r="Q23" i="7"/>
  <c r="Q26" i="7" s="1"/>
  <c r="P23" i="7"/>
  <c r="P26" i="7" s="1"/>
  <c r="O23" i="7"/>
  <c r="O26" i="7" s="1"/>
  <c r="N23" i="7"/>
  <c r="N26" i="7" s="1"/>
  <c r="M23" i="7"/>
  <c r="M26" i="7" s="1"/>
  <c r="L23" i="7"/>
  <c r="L26" i="7" s="1"/>
  <c r="K23" i="7"/>
  <c r="K26" i="7" s="1"/>
  <c r="J23" i="7"/>
  <c r="J26" i="7" s="1"/>
  <c r="I23" i="7"/>
  <c r="I26" i="7" s="1"/>
  <c r="H23" i="7"/>
  <c r="H26" i="7" s="1"/>
  <c r="G23" i="7"/>
  <c r="G26" i="7" s="1"/>
  <c r="D23" i="7"/>
  <c r="D26" i="7" s="1"/>
  <c r="H6" i="7"/>
  <c r="F6" i="7" s="1"/>
  <c r="D9" i="7" s="1"/>
  <c r="E9" i="7" s="1"/>
  <c r="F9" i="7" s="1"/>
  <c r="G9" i="7" s="1"/>
  <c r="H9" i="7" s="1"/>
  <c r="I9" i="7" s="1"/>
  <c r="J9" i="7" s="1"/>
  <c r="AN25" i="1"/>
  <c r="AO25" i="1" s="1"/>
  <c r="D26" i="17" s="1"/>
  <c r="P26" i="17" s="1"/>
  <c r="AN24" i="1"/>
  <c r="AO24" i="1" s="1"/>
  <c r="D25" i="17" s="1"/>
  <c r="AN22" i="1"/>
  <c r="AO22" i="1" s="1"/>
  <c r="D23" i="17" s="1"/>
  <c r="P23" i="17" s="1"/>
  <c r="AN21" i="1"/>
  <c r="AO21" i="1" s="1"/>
  <c r="D22" i="17" s="1"/>
  <c r="P22" i="17" s="1"/>
  <c r="AN20" i="1"/>
  <c r="AO20" i="1" s="1"/>
  <c r="D21" i="17" s="1"/>
  <c r="P21" i="17" s="1"/>
  <c r="AN19" i="1"/>
  <c r="AO19" i="1" s="1"/>
  <c r="D20" i="17" s="1"/>
  <c r="P20" i="17" s="1"/>
  <c r="AN18" i="1"/>
  <c r="AO18" i="1" s="1"/>
  <c r="D19" i="17" s="1"/>
  <c r="P19" i="17" s="1"/>
  <c r="AN17" i="1"/>
  <c r="AO17" i="1" s="1"/>
  <c r="D18" i="17" s="1"/>
  <c r="P18" i="17" s="1"/>
  <c r="AN16" i="1"/>
  <c r="AO16" i="1" s="1"/>
  <c r="D17" i="17" s="1"/>
  <c r="P17" i="17" s="1"/>
  <c r="AN15" i="1"/>
  <c r="AO15" i="1" s="1"/>
  <c r="D16" i="17" s="1"/>
  <c r="P16" i="17" s="1"/>
  <c r="AN14" i="1"/>
  <c r="AO14" i="1" s="1"/>
  <c r="D15" i="17" s="1"/>
  <c r="P15" i="17" s="1"/>
  <c r="AN25" i="3"/>
  <c r="AO25" i="3" s="1"/>
  <c r="E26" i="17" s="1"/>
  <c r="AN24" i="3"/>
  <c r="AO24" i="3" s="1"/>
  <c r="E25" i="17" s="1"/>
  <c r="AN22" i="3"/>
  <c r="AO22" i="3" s="1"/>
  <c r="E23" i="17" s="1"/>
  <c r="AN21" i="3"/>
  <c r="AO21" i="3" s="1"/>
  <c r="E22" i="17" s="1"/>
  <c r="AN20" i="3"/>
  <c r="AO20" i="3" s="1"/>
  <c r="E21" i="17" s="1"/>
  <c r="AN19" i="3"/>
  <c r="AO19" i="3" s="1"/>
  <c r="E20" i="17" s="1"/>
  <c r="AN18" i="3"/>
  <c r="AO18" i="3" s="1"/>
  <c r="E19" i="17" s="1"/>
  <c r="AN17" i="3"/>
  <c r="AO17" i="3" s="1"/>
  <c r="E18" i="17" s="1"/>
  <c r="AN16" i="3"/>
  <c r="AO16" i="3" s="1"/>
  <c r="E17" i="17" s="1"/>
  <c r="AN15" i="3"/>
  <c r="AO15" i="3" s="1"/>
  <c r="E16" i="17" s="1"/>
  <c r="AN14" i="3"/>
  <c r="AO14" i="3" s="1"/>
  <c r="E15" i="17" s="1"/>
  <c r="AN13" i="3"/>
  <c r="AO13" i="3" s="1"/>
  <c r="E14" i="17" s="1"/>
  <c r="AL23" i="5"/>
  <c r="AL26" i="5" s="1"/>
  <c r="AK23" i="5"/>
  <c r="AK26" i="5" s="1"/>
  <c r="AJ23" i="5"/>
  <c r="AJ26" i="5" s="1"/>
  <c r="AH23" i="5"/>
  <c r="AH26" i="5" s="1"/>
  <c r="AG23" i="5"/>
  <c r="AG26" i="5" s="1"/>
  <c r="AF23" i="5"/>
  <c r="AF26" i="5" s="1"/>
  <c r="AE23" i="5"/>
  <c r="AE26" i="5" s="1"/>
  <c r="AD23" i="5"/>
  <c r="AD26" i="5" s="1"/>
  <c r="AC23" i="5"/>
  <c r="AC26" i="5" s="1"/>
  <c r="AB23" i="5"/>
  <c r="AB26" i="5" s="1"/>
  <c r="AA23" i="5"/>
  <c r="AA26" i="5" s="1"/>
  <c r="Z23" i="5"/>
  <c r="Z26" i="5" s="1"/>
  <c r="Y23" i="5"/>
  <c r="Y26" i="5" s="1"/>
  <c r="X23" i="5"/>
  <c r="X26" i="5" s="1"/>
  <c r="V23" i="5"/>
  <c r="V26" i="5" s="1"/>
  <c r="U23" i="5"/>
  <c r="U26" i="5" s="1"/>
  <c r="T23" i="5"/>
  <c r="T26" i="5" s="1"/>
  <c r="S23" i="5"/>
  <c r="S26" i="5" s="1"/>
  <c r="R23" i="5"/>
  <c r="R26" i="5" s="1"/>
  <c r="Q23" i="5"/>
  <c r="Q26" i="5" s="1"/>
  <c r="P23" i="5"/>
  <c r="P26" i="5" s="1"/>
  <c r="O23" i="5"/>
  <c r="O26" i="5" s="1"/>
  <c r="N23" i="5"/>
  <c r="N26" i="5" s="1"/>
  <c r="M23" i="5"/>
  <c r="M26" i="5" s="1"/>
  <c r="L23" i="5"/>
  <c r="L26" i="5" s="1"/>
  <c r="K23" i="5"/>
  <c r="K26" i="5" s="1"/>
  <c r="J23" i="5"/>
  <c r="J26" i="5" s="1"/>
  <c r="I23" i="5"/>
  <c r="I26" i="5" s="1"/>
  <c r="H23" i="5"/>
  <c r="H26" i="5" s="1"/>
  <c r="G23" i="5"/>
  <c r="G26" i="5" s="1"/>
  <c r="E23" i="5"/>
  <c r="E26" i="5" s="1"/>
  <c r="D23" i="5"/>
  <c r="D26" i="5" s="1"/>
  <c r="AK23" i="4"/>
  <c r="AK26" i="4" s="1"/>
  <c r="G23" i="4"/>
  <c r="G26" i="4" s="1"/>
  <c r="F23" i="4"/>
  <c r="F26" i="4" s="1"/>
  <c r="E23" i="4"/>
  <c r="E26" i="4" s="1"/>
  <c r="D23" i="4"/>
  <c r="AN23" i="4" s="1"/>
  <c r="AL23" i="3"/>
  <c r="AL26" i="3" s="1"/>
  <c r="AI23" i="3"/>
  <c r="AI26" i="3" s="1"/>
  <c r="AH23" i="3"/>
  <c r="AH26" i="3" s="1"/>
  <c r="AG23" i="3"/>
  <c r="AG26" i="3" s="1"/>
  <c r="AF23" i="3"/>
  <c r="AF26" i="3" s="1"/>
  <c r="AE23" i="3"/>
  <c r="AE26" i="3" s="1"/>
  <c r="AD23" i="3"/>
  <c r="AD26" i="3" s="1"/>
  <c r="AC23" i="3"/>
  <c r="AC26" i="3" s="1"/>
  <c r="AB23" i="3"/>
  <c r="AB26" i="3" s="1"/>
  <c r="AA23" i="3"/>
  <c r="AA26" i="3" s="1"/>
  <c r="Z23" i="3"/>
  <c r="Z26" i="3" s="1"/>
  <c r="Y23" i="3"/>
  <c r="Y26" i="3" s="1"/>
  <c r="X23" i="3"/>
  <c r="X26" i="3" s="1"/>
  <c r="W23" i="3"/>
  <c r="W26" i="3" s="1"/>
  <c r="V23" i="3"/>
  <c r="V26" i="3" s="1"/>
  <c r="U23" i="3"/>
  <c r="U26" i="3" s="1"/>
  <c r="T23" i="3"/>
  <c r="T26" i="3" s="1"/>
  <c r="S23" i="3"/>
  <c r="S26" i="3" s="1"/>
  <c r="R23" i="3"/>
  <c r="R26" i="3" s="1"/>
  <c r="Q23" i="3"/>
  <c r="Q26" i="3" s="1"/>
  <c r="P23" i="3"/>
  <c r="P26" i="3" s="1"/>
  <c r="O23" i="3"/>
  <c r="O26" i="3" s="1"/>
  <c r="N23" i="3"/>
  <c r="N26" i="3" s="1"/>
  <c r="M23" i="3"/>
  <c r="M26" i="3" s="1"/>
  <c r="L23" i="3"/>
  <c r="L26" i="3" s="1"/>
  <c r="K23" i="3"/>
  <c r="K26" i="3" s="1"/>
  <c r="J23" i="3"/>
  <c r="J26" i="3" s="1"/>
  <c r="I23" i="3"/>
  <c r="I26" i="3" s="1"/>
  <c r="H23" i="3"/>
  <c r="H26" i="3" s="1"/>
  <c r="G23" i="3"/>
  <c r="G26" i="3" s="1"/>
  <c r="F23" i="3"/>
  <c r="F26" i="3" s="1"/>
  <c r="E23" i="3"/>
  <c r="E26" i="3" s="1"/>
  <c r="D23" i="3"/>
  <c r="D26" i="4" l="1"/>
  <c r="AO23" i="4"/>
  <c r="F24" i="17" s="1"/>
  <c r="D26" i="10"/>
  <c r="AN26" i="10" s="1"/>
  <c r="AO26" i="10" s="1"/>
  <c r="L27" i="17" s="1"/>
  <c r="AN23" i="10"/>
  <c r="AO23" i="10" s="1"/>
  <c r="L24" i="17" s="1"/>
  <c r="F6" i="8"/>
  <c r="D9" i="8" s="1"/>
  <c r="AN26" i="7"/>
  <c r="AO26" i="7" s="1"/>
  <c r="I27" i="17" s="1"/>
  <c r="AN23" i="7"/>
  <c r="AO23" i="7" s="1"/>
  <c r="I24" i="17" s="1"/>
  <c r="Q26" i="9"/>
  <c r="AN24" i="9"/>
  <c r="AO24" i="9" s="1"/>
  <c r="K25" i="17" s="1"/>
  <c r="P25" i="17" s="1"/>
  <c r="F26" i="9"/>
  <c r="AN23" i="9"/>
  <c r="AO23" i="9" s="1"/>
  <c r="K24" i="17" s="1"/>
  <c r="E26" i="12"/>
  <c r="AN26" i="12" s="1"/>
  <c r="AO26" i="12" s="1"/>
  <c r="M27" i="17" s="1"/>
  <c r="AN23" i="12"/>
  <c r="AO23" i="12" s="1"/>
  <c r="M24" i="17" s="1"/>
  <c r="D9" i="13"/>
  <c r="E9" i="13" s="1"/>
  <c r="F9" i="13" s="1"/>
  <c r="G9" i="13" s="1"/>
  <c r="H9" i="13" s="1"/>
  <c r="J9" i="13" s="1"/>
  <c r="K9" i="13" s="1"/>
  <c r="D8" i="13"/>
  <c r="E8" i="13" s="1"/>
  <c r="F8" i="13" s="1"/>
  <c r="G8" i="13" s="1"/>
  <c r="H8" i="13" s="1"/>
  <c r="J8" i="13" s="1"/>
  <c r="AN23" i="6"/>
  <c r="AO23" i="6" s="1"/>
  <c r="H24" i="17" s="1"/>
  <c r="D26" i="3"/>
  <c r="AN26" i="6"/>
  <c r="AO26" i="6" s="1"/>
  <c r="H27" i="17" s="1"/>
  <c r="AN23" i="3"/>
  <c r="AO23" i="3" s="1"/>
  <c r="E24" i="17" s="1"/>
  <c r="AN26" i="3"/>
  <c r="AO26" i="3" s="1"/>
  <c r="E27" i="17" s="1"/>
  <c r="D26" i="9"/>
  <c r="D26" i="13"/>
  <c r="D26" i="14"/>
  <c r="D8" i="12"/>
  <c r="E8" i="12" s="1"/>
  <c r="F8" i="12" s="1"/>
  <c r="G8" i="12" s="1"/>
  <c r="H8" i="12" s="1"/>
  <c r="I8" i="12" s="1"/>
  <c r="J8" i="12" s="1"/>
  <c r="H9" i="14"/>
  <c r="I9" i="14" s="1"/>
  <c r="J9" i="14" s="1"/>
  <c r="K9" i="14" s="1"/>
  <c r="D8" i="14"/>
  <c r="E8" i="14" s="1"/>
  <c r="F8" i="14" s="1"/>
  <c r="G8" i="14" s="1"/>
  <c r="H8" i="14" s="1"/>
  <c r="I8" i="14" s="1"/>
  <c r="J8" i="14" s="1"/>
  <c r="D8" i="10"/>
  <c r="E8" i="10" s="1"/>
  <c r="F8" i="10" s="1"/>
  <c r="G8" i="10" s="1"/>
  <c r="H8" i="10" s="1"/>
  <c r="I8" i="10" s="1"/>
  <c r="J8" i="10" s="1"/>
  <c r="K9" i="10"/>
  <c r="K8" i="10"/>
  <c r="K9" i="12"/>
  <c r="K8" i="12"/>
  <c r="D8" i="9"/>
  <c r="E8" i="9" s="1"/>
  <c r="F8" i="9" s="1"/>
  <c r="G8" i="9" s="1"/>
  <c r="H8" i="9" s="1"/>
  <c r="I8" i="9" s="1"/>
  <c r="J8" i="9" s="1"/>
  <c r="K9" i="9"/>
  <c r="K8" i="9"/>
  <c r="D8" i="7"/>
  <c r="E8" i="7" s="1"/>
  <c r="F8" i="7" s="1"/>
  <c r="G8" i="7" s="1"/>
  <c r="H8" i="7" s="1"/>
  <c r="I8" i="7" s="1"/>
  <c r="J8" i="7" s="1"/>
  <c r="K9" i="7"/>
  <c r="K8" i="7"/>
  <c r="AN26" i="4" l="1"/>
  <c r="AO26" i="4" s="1"/>
  <c r="F27" i="17" s="1"/>
  <c r="D8" i="8"/>
  <c r="F8" i="8"/>
  <c r="J9" i="8"/>
  <c r="K9" i="8" s="1"/>
  <c r="L9" i="8" s="1"/>
  <c r="M9" i="8" s="1"/>
  <c r="N9" i="8" s="1"/>
  <c r="O9" i="8" s="1"/>
  <c r="P9" i="8" s="1"/>
  <c r="Q9" i="8" s="1"/>
  <c r="R9" i="8" s="1"/>
  <c r="S9" i="8" s="1"/>
  <c r="T9" i="8" s="1"/>
  <c r="U9" i="8" s="1"/>
  <c r="V9" i="8" s="1"/>
  <c r="W9" i="8" s="1"/>
  <c r="X9" i="8" s="1"/>
  <c r="Y9" i="8" s="1"/>
  <c r="Z9" i="8" s="1"/>
  <c r="AA9" i="8" s="1"/>
  <c r="AB9" i="8" s="1"/>
  <c r="AC9" i="8" s="1"/>
  <c r="AD9" i="8" s="1"/>
  <c r="AE9" i="8" s="1"/>
  <c r="AF9" i="8" s="1"/>
  <c r="K8" i="13"/>
  <c r="E8" i="8"/>
  <c r="AN26" i="9"/>
  <c r="AO26" i="9" s="1"/>
  <c r="K27" i="17" s="1"/>
  <c r="K8" i="14"/>
  <c r="L9" i="13"/>
  <c r="L8" i="13"/>
  <c r="L8" i="10"/>
  <c r="L9" i="10"/>
  <c r="L9" i="14"/>
  <c r="L8" i="14"/>
  <c r="L8" i="12"/>
  <c r="L9" i="12"/>
  <c r="L9" i="9"/>
  <c r="L8" i="9"/>
  <c r="L8" i="7"/>
  <c r="L9" i="7"/>
  <c r="M9" i="13" l="1"/>
  <c r="M8" i="13"/>
  <c r="M9" i="10"/>
  <c r="M8" i="10"/>
  <c r="M9" i="14"/>
  <c r="M8" i="14"/>
  <c r="M9" i="12"/>
  <c r="M8" i="12"/>
  <c r="M9" i="9"/>
  <c r="M8" i="9"/>
  <c r="M9" i="7"/>
  <c r="M8" i="7"/>
  <c r="N9" i="13" l="1"/>
  <c r="N8" i="13"/>
  <c r="N9" i="10"/>
  <c r="N8" i="10"/>
  <c r="N9" i="14"/>
  <c r="N8" i="14"/>
  <c r="N9" i="12"/>
  <c r="N8" i="12"/>
  <c r="N9" i="9"/>
  <c r="N8" i="9"/>
  <c r="N9" i="7"/>
  <c r="N8" i="7"/>
  <c r="O9" i="13" l="1"/>
  <c r="O8" i="13"/>
  <c r="O9" i="10"/>
  <c r="O8" i="10"/>
  <c r="O9" i="14"/>
  <c r="O8" i="14"/>
  <c r="O9" i="12"/>
  <c r="O8" i="12"/>
  <c r="O9" i="9"/>
  <c r="O8" i="9"/>
  <c r="O9" i="7"/>
  <c r="O8" i="7"/>
  <c r="P9" i="13" l="1"/>
  <c r="P8" i="13"/>
  <c r="P9" i="10"/>
  <c r="P8" i="10"/>
  <c r="P9" i="14"/>
  <c r="P8" i="14"/>
  <c r="P8" i="12"/>
  <c r="P9" i="12"/>
  <c r="P9" i="9"/>
  <c r="P8" i="9"/>
  <c r="P9" i="7"/>
  <c r="P8" i="7"/>
  <c r="Q9" i="13" l="1"/>
  <c r="Q8" i="13"/>
  <c r="Q9" i="10"/>
  <c r="Q8" i="10"/>
  <c r="Q9" i="14"/>
  <c r="Q8" i="14"/>
  <c r="Q9" i="12"/>
  <c r="Q8" i="12"/>
  <c r="Q9" i="9"/>
  <c r="Q8" i="9"/>
  <c r="Q9" i="7"/>
  <c r="Q8" i="7"/>
  <c r="R9" i="13" l="1"/>
  <c r="R8" i="13"/>
  <c r="R9" i="10"/>
  <c r="R8" i="10"/>
  <c r="R9" i="14"/>
  <c r="R8" i="14"/>
  <c r="R9" i="12"/>
  <c r="R8" i="12"/>
  <c r="R9" i="9"/>
  <c r="R8" i="9"/>
  <c r="R9" i="7"/>
  <c r="R8" i="7"/>
  <c r="S9" i="13" l="1"/>
  <c r="S8" i="13"/>
  <c r="S9" i="10"/>
  <c r="S8" i="10"/>
  <c r="S9" i="14"/>
  <c r="S8" i="14"/>
  <c r="S9" i="12"/>
  <c r="S8" i="12"/>
  <c r="S9" i="9"/>
  <c r="S8" i="9"/>
  <c r="S9" i="7"/>
  <c r="S8" i="7"/>
  <c r="T9" i="13" l="1"/>
  <c r="T8" i="13"/>
  <c r="T8" i="10"/>
  <c r="T9" i="10"/>
  <c r="T9" i="14"/>
  <c r="T8" i="14"/>
  <c r="T8" i="12"/>
  <c r="T9" i="12"/>
  <c r="T9" i="9"/>
  <c r="T8" i="9"/>
  <c r="T9" i="7"/>
  <c r="T8" i="7"/>
  <c r="U9" i="13" l="1"/>
  <c r="U8" i="13"/>
  <c r="U9" i="10"/>
  <c r="U8" i="10"/>
  <c r="U9" i="14"/>
  <c r="U8" i="14"/>
  <c r="U9" i="12"/>
  <c r="U8" i="12"/>
  <c r="U9" i="9"/>
  <c r="U8" i="9"/>
  <c r="U9" i="7"/>
  <c r="U8" i="7"/>
  <c r="V9" i="13" l="1"/>
  <c r="V8" i="13"/>
  <c r="V9" i="10"/>
  <c r="V8" i="10"/>
  <c r="V9" i="14"/>
  <c r="V8" i="14"/>
  <c r="V9" i="12"/>
  <c r="V8" i="12"/>
  <c r="V9" i="9"/>
  <c r="V8" i="9"/>
  <c r="V9" i="7"/>
  <c r="V8" i="7"/>
  <c r="W9" i="13" l="1"/>
  <c r="W8" i="13"/>
  <c r="W9" i="10"/>
  <c r="W8" i="10"/>
  <c r="W9" i="14"/>
  <c r="W8" i="14"/>
  <c r="W9" i="12"/>
  <c r="W8" i="12"/>
  <c r="W9" i="9"/>
  <c r="W8" i="9"/>
  <c r="W9" i="7"/>
  <c r="W8" i="7"/>
  <c r="X9" i="13" l="1"/>
  <c r="X8" i="13"/>
  <c r="X9" i="10"/>
  <c r="X8" i="10"/>
  <c r="X9" i="14"/>
  <c r="X8" i="14"/>
  <c r="X8" i="12"/>
  <c r="X9" i="12"/>
  <c r="X9" i="9"/>
  <c r="X8" i="9"/>
  <c r="X9" i="7"/>
  <c r="X8" i="7"/>
  <c r="Y9" i="13" l="1"/>
  <c r="Y8" i="13"/>
  <c r="Y9" i="10"/>
  <c r="Y8" i="10"/>
  <c r="Y9" i="14"/>
  <c r="Y8" i="14"/>
  <c r="Y9" i="12"/>
  <c r="Y8" i="12"/>
  <c r="Y9" i="9"/>
  <c r="Y8" i="9"/>
  <c r="Y9" i="7"/>
  <c r="Y8" i="7"/>
  <c r="Z9" i="13" l="1"/>
  <c r="Z8" i="13"/>
  <c r="Z9" i="10"/>
  <c r="Z8" i="10"/>
  <c r="Z9" i="14"/>
  <c r="Z8" i="14"/>
  <c r="Z9" i="12"/>
  <c r="Z8" i="12"/>
  <c r="Z9" i="9"/>
  <c r="Z8" i="9"/>
  <c r="Z9" i="7"/>
  <c r="Z8" i="7"/>
  <c r="AA9" i="13" l="1"/>
  <c r="AA8" i="13"/>
  <c r="AA9" i="10"/>
  <c r="AA8" i="10"/>
  <c r="AA9" i="14"/>
  <c r="AA8" i="14"/>
  <c r="AA9" i="12"/>
  <c r="AA8" i="12"/>
  <c r="AA9" i="9"/>
  <c r="AA8" i="9"/>
  <c r="AA9" i="7"/>
  <c r="AA8" i="7"/>
  <c r="AB9" i="13" l="1"/>
  <c r="AB8" i="13"/>
  <c r="AB8" i="10"/>
  <c r="AB9" i="10"/>
  <c r="AB9" i="14"/>
  <c r="AB8" i="14"/>
  <c r="AB8" i="12"/>
  <c r="AB9" i="12"/>
  <c r="AB9" i="9"/>
  <c r="AB8" i="9"/>
  <c r="AB9" i="7"/>
  <c r="AB8" i="7"/>
  <c r="AC9" i="13" l="1"/>
  <c r="AC8" i="13"/>
  <c r="AC9" i="10"/>
  <c r="AC8" i="10"/>
  <c r="AC9" i="14"/>
  <c r="AC8" i="14"/>
  <c r="AC9" i="12"/>
  <c r="AC8" i="12"/>
  <c r="AC9" i="9"/>
  <c r="AC8" i="9"/>
  <c r="AC8" i="7"/>
  <c r="AC9" i="7"/>
  <c r="AD9" i="13" l="1"/>
  <c r="AD8" i="13"/>
  <c r="AD9" i="10"/>
  <c r="AD8" i="10"/>
  <c r="AD9" i="14"/>
  <c r="AD8" i="14"/>
  <c r="AD9" i="12"/>
  <c r="AD8" i="12"/>
  <c r="AD9" i="9"/>
  <c r="AD8" i="9"/>
  <c r="AD9" i="7"/>
  <c r="AD8" i="7"/>
  <c r="AE9" i="13" l="1"/>
  <c r="AE8" i="13"/>
  <c r="AE9" i="10"/>
  <c r="AE8" i="10"/>
  <c r="AE9" i="14"/>
  <c r="AE8" i="14"/>
  <c r="AE9" i="12"/>
  <c r="AE8" i="12"/>
  <c r="AE9" i="9"/>
  <c r="AE8" i="9"/>
  <c r="AE9" i="7"/>
  <c r="AE8" i="7"/>
  <c r="AF9" i="13" l="1"/>
  <c r="AF8" i="13"/>
  <c r="AF9" i="10"/>
  <c r="AF8" i="10"/>
  <c r="AF9" i="14"/>
  <c r="AF8" i="14"/>
  <c r="AF9" i="12"/>
  <c r="AF8" i="12"/>
  <c r="AF8" i="9"/>
  <c r="AF9" i="9"/>
  <c r="AF8" i="7"/>
  <c r="AF9" i="7"/>
  <c r="AF8" i="8" l="1"/>
  <c r="AG9" i="13"/>
  <c r="AG8" i="13"/>
  <c r="AG9" i="10"/>
  <c r="AG8" i="10"/>
  <c r="AG8" i="14"/>
  <c r="AG9" i="14"/>
  <c r="AG9" i="12"/>
  <c r="AG8" i="12"/>
  <c r="AG9" i="9"/>
  <c r="AG8" i="9"/>
  <c r="AG8" i="7"/>
  <c r="AG9" i="7"/>
  <c r="AG8" i="8" l="1"/>
  <c r="AG9" i="8"/>
  <c r="AH9" i="13"/>
  <c r="AH8" i="13"/>
  <c r="AH9" i="10"/>
  <c r="AH8" i="10"/>
  <c r="AH8" i="14"/>
  <c r="AH9" i="14"/>
  <c r="AH9" i="12"/>
  <c r="AH8" i="12"/>
  <c r="AH9" i="9"/>
  <c r="AH8" i="9"/>
  <c r="AH9" i="8" l="1"/>
  <c r="AH8" i="8"/>
  <c r="AI9" i="13"/>
  <c r="AI8" i="13"/>
  <c r="AI9" i="10"/>
  <c r="AI8" i="10"/>
  <c r="AI9" i="14"/>
  <c r="AI8" i="14"/>
  <c r="AI9" i="12"/>
  <c r="AI8" i="12"/>
  <c r="AI9" i="9"/>
  <c r="AI8" i="9"/>
  <c r="AI9" i="8" l="1"/>
  <c r="AI8" i="8"/>
  <c r="AJ9" i="13"/>
  <c r="AJ8" i="13"/>
  <c r="AJ8" i="10"/>
  <c r="AJ9" i="10"/>
  <c r="AJ9" i="14"/>
  <c r="AJ8" i="14"/>
  <c r="AJ8" i="12"/>
  <c r="AJ9" i="12"/>
  <c r="AJ8" i="9"/>
  <c r="AJ9" i="9"/>
  <c r="AJ9" i="8" l="1"/>
  <c r="AJ8" i="8"/>
  <c r="AK9" i="13"/>
  <c r="AK8" i="13"/>
  <c r="AK9" i="10"/>
  <c r="AK8" i="10"/>
  <c r="AK9" i="14"/>
  <c r="AK8" i="14"/>
  <c r="AK9" i="12"/>
  <c r="AK8" i="12"/>
  <c r="AK9" i="9"/>
  <c r="AK8" i="9"/>
  <c r="AL9" i="13" l="1"/>
  <c r="AL8" i="13"/>
  <c r="AL9" i="10"/>
  <c r="AL8" i="10"/>
  <c r="AL8" i="14"/>
  <c r="AL9" i="14"/>
  <c r="AL9" i="12"/>
  <c r="AL8" i="12"/>
  <c r="AL9" i="9"/>
  <c r="AL8" i="9"/>
  <c r="AM9" i="13" l="1"/>
  <c r="AM8" i="13"/>
  <c r="AM9" i="10"/>
  <c r="AM8" i="10"/>
  <c r="AM9" i="14"/>
  <c r="AM8" i="14"/>
  <c r="AM9" i="12"/>
  <c r="AM8" i="12"/>
  <c r="AM9" i="9"/>
  <c r="AM8" i="9"/>
  <c r="AM9" i="8" l="1"/>
  <c r="AM8" i="8"/>
  <c r="H6" i="6"/>
  <c r="F6" i="6" s="1"/>
  <c r="H6" i="5"/>
  <c r="F6" i="5" s="1"/>
  <c r="H6" i="4"/>
  <c r="F6" i="4" s="1"/>
  <c r="I8" i="4" l="1"/>
  <c r="I9" i="4"/>
  <c r="D9" i="6"/>
  <c r="E9" i="6" s="1"/>
  <c r="F9" i="6" s="1"/>
  <c r="H9" i="6" s="1"/>
  <c r="I9" i="6" s="1"/>
  <c r="J9" i="6" s="1"/>
  <c r="D8" i="6"/>
  <c r="E8" i="6" s="1"/>
  <c r="F8" i="6" s="1"/>
  <c r="H8" i="6" s="1"/>
  <c r="I8" i="6" s="1"/>
  <c r="J8" i="6" s="1"/>
  <c r="D9" i="5"/>
  <c r="F9" i="5" s="1"/>
  <c r="G9" i="5" s="1"/>
  <c r="H9" i="5" s="1"/>
  <c r="I9" i="5" s="1"/>
  <c r="J9" i="5" s="1"/>
  <c r="D8" i="5"/>
  <c r="F8" i="5" s="1"/>
  <c r="G8" i="5" s="1"/>
  <c r="H8" i="5" s="1"/>
  <c r="I8" i="5" s="1"/>
  <c r="J8" i="5" s="1"/>
  <c r="D9" i="4"/>
  <c r="E9" i="4" s="1"/>
  <c r="F9" i="4" s="1"/>
  <c r="G9" i="4" s="1"/>
  <c r="H9" i="4" s="1"/>
  <c r="D8" i="4"/>
  <c r="E8" i="4" s="1"/>
  <c r="F8" i="4" s="1"/>
  <c r="G8" i="4" s="1"/>
  <c r="H8" i="4" s="1"/>
  <c r="J9" i="4" l="1"/>
  <c r="J8" i="4"/>
  <c r="K8" i="6"/>
  <c r="K9" i="6"/>
  <c r="K9" i="5"/>
  <c r="K8" i="5"/>
  <c r="K8" i="4" l="1"/>
  <c r="K9" i="4"/>
  <c r="L9" i="6"/>
  <c r="L8" i="6"/>
  <c r="L8" i="5"/>
  <c r="L9" i="5"/>
  <c r="L8" i="4" l="1"/>
  <c r="L9" i="4"/>
  <c r="M8" i="6"/>
  <c r="M9" i="6"/>
  <c r="M8" i="5"/>
  <c r="M9" i="5"/>
  <c r="H6" i="3"/>
  <c r="F6" i="3" s="1"/>
  <c r="AL23" i="1"/>
  <c r="AL26" i="1" s="1"/>
  <c r="AK23" i="1"/>
  <c r="AK26" i="1" s="1"/>
  <c r="AJ23" i="1"/>
  <c r="AJ26" i="1" s="1"/>
  <c r="AI23" i="1"/>
  <c r="AI26" i="1" s="1"/>
  <c r="H6" i="1"/>
  <c r="M9" i="4" l="1"/>
  <c r="M8" i="4"/>
  <c r="N8" i="6"/>
  <c r="N9" i="6"/>
  <c r="N9" i="5"/>
  <c r="N8" i="5"/>
  <c r="D8" i="3"/>
  <c r="E8" i="3" s="1"/>
  <c r="F8" i="3" s="1"/>
  <c r="G8" i="3" s="1"/>
  <c r="H8" i="3" s="1"/>
  <c r="I8" i="3" s="1"/>
  <c r="J8" i="3" s="1"/>
  <c r="D9" i="3"/>
  <c r="E9" i="3" s="1"/>
  <c r="F9" i="3" s="1"/>
  <c r="G9" i="3" s="1"/>
  <c r="H9" i="3" s="1"/>
  <c r="I9" i="3" s="1"/>
  <c r="J9" i="3" s="1"/>
  <c r="F6" i="1"/>
  <c r="N9" i="4" l="1"/>
  <c r="N8" i="4"/>
  <c r="O8" i="6"/>
  <c r="O9" i="6"/>
  <c r="O8" i="5"/>
  <c r="O9" i="5"/>
  <c r="K9" i="3"/>
  <c r="K8" i="3"/>
  <c r="D8" i="1"/>
  <c r="E8" i="1" s="1"/>
  <c r="F8" i="1" s="1"/>
  <c r="G8" i="1" s="1"/>
  <c r="H8" i="1" s="1"/>
  <c r="I8" i="1" s="1"/>
  <c r="J8" i="1" s="1"/>
  <c r="D9" i="1"/>
  <c r="E9" i="1" s="1"/>
  <c r="F9" i="1" s="1"/>
  <c r="G9" i="1" s="1"/>
  <c r="H9" i="1" s="1"/>
  <c r="I9" i="1" s="1"/>
  <c r="J9" i="1" s="1"/>
  <c r="O9" i="4" l="1"/>
  <c r="O8" i="4"/>
  <c r="P9" i="6"/>
  <c r="P8" i="6"/>
  <c r="P8" i="5"/>
  <c r="P9" i="5"/>
  <c r="L8" i="3"/>
  <c r="L9" i="3"/>
  <c r="K9" i="1"/>
  <c r="K8" i="1"/>
  <c r="N11" i="17"/>
  <c r="M8" i="17"/>
  <c r="L11" i="17"/>
  <c r="L9" i="17"/>
  <c r="K10" i="17"/>
  <c r="K9" i="17"/>
  <c r="F11" i="17"/>
  <c r="E9" i="17"/>
  <c r="D23" i="1"/>
  <c r="E23" i="1"/>
  <c r="E26" i="1" s="1"/>
  <c r="F23" i="1"/>
  <c r="F26" i="1" s="1"/>
  <c r="J23" i="1"/>
  <c r="J26" i="1" s="1"/>
  <c r="K23" i="1"/>
  <c r="K26" i="1" s="1"/>
  <c r="H23" i="1"/>
  <c r="I23" i="1"/>
  <c r="I26" i="1" s="1"/>
  <c r="L23" i="1"/>
  <c r="L26" i="1" s="1"/>
  <c r="M23" i="1"/>
  <c r="M26" i="1" s="1"/>
  <c r="N23" i="1"/>
  <c r="N26" i="1" s="1"/>
  <c r="O23" i="1"/>
  <c r="O26" i="1" s="1"/>
  <c r="P23" i="1"/>
  <c r="P26" i="1" s="1"/>
  <c r="Q23" i="1"/>
  <c r="Q26" i="1" s="1"/>
  <c r="R23" i="1"/>
  <c r="R26" i="1" s="1"/>
  <c r="S23" i="1"/>
  <c r="S26" i="1" s="1"/>
  <c r="T23" i="1"/>
  <c r="T26" i="1" s="1"/>
  <c r="U23" i="1"/>
  <c r="U26" i="1" s="1"/>
  <c r="V23" i="1"/>
  <c r="V26" i="1" s="1"/>
  <c r="W23" i="1"/>
  <c r="W26" i="1" s="1"/>
  <c r="X23" i="1"/>
  <c r="X26" i="1" s="1"/>
  <c r="Y23" i="1"/>
  <c r="Y26" i="1" s="1"/>
  <c r="Z23" i="1"/>
  <c r="Z26" i="1" s="1"/>
  <c r="AA23" i="1"/>
  <c r="AA26" i="1" s="1"/>
  <c r="AB23" i="1"/>
  <c r="AB26" i="1" s="1"/>
  <c r="AC23" i="1"/>
  <c r="AC26" i="1" s="1"/>
  <c r="AD23" i="1"/>
  <c r="AD26" i="1" s="1"/>
  <c r="AE23" i="1"/>
  <c r="AE26" i="1" s="1"/>
  <c r="AF23" i="1"/>
  <c r="AF26" i="1" s="1"/>
  <c r="AG23" i="1"/>
  <c r="AG26" i="1" s="1"/>
  <c r="AH23" i="1"/>
  <c r="AH26" i="1"/>
  <c r="D9" i="17"/>
  <c r="N9" i="17"/>
  <c r="H3" i="17"/>
  <c r="O10" i="17"/>
  <c r="O9" i="17"/>
  <c r="N10" i="17"/>
  <c r="M10" i="17"/>
  <c r="M9" i="17"/>
  <c r="L10" i="17"/>
  <c r="J10" i="17"/>
  <c r="J9" i="17"/>
  <c r="I10" i="17"/>
  <c r="I9" i="17"/>
  <c r="H10" i="17"/>
  <c r="H9" i="17"/>
  <c r="G10" i="17"/>
  <c r="G9" i="17"/>
  <c r="M11" i="17"/>
  <c r="J11" i="17"/>
  <c r="G8" i="17"/>
  <c r="I8" i="17"/>
  <c r="G11" i="17"/>
  <c r="I11" i="17"/>
  <c r="J8" i="17"/>
  <c r="K11" i="17"/>
  <c r="K8" i="17"/>
  <c r="L8" i="17"/>
  <c r="N8" i="17"/>
  <c r="H11" i="17"/>
  <c r="H8" i="17"/>
  <c r="O11" i="17"/>
  <c r="O8" i="17"/>
  <c r="F10" i="17"/>
  <c r="F9" i="17"/>
  <c r="E10" i="17"/>
  <c r="F8" i="17"/>
  <c r="E8" i="17"/>
  <c r="E11" i="17"/>
  <c r="D10" i="17"/>
  <c r="P8" i="4" l="1"/>
  <c r="P9" i="4"/>
  <c r="Q8" i="6"/>
  <c r="Q9" i="6"/>
  <c r="D26" i="1"/>
  <c r="AN23" i="1"/>
  <c r="AO23" i="1" s="1"/>
  <c r="D24" i="17" s="1"/>
  <c r="P24" i="17" s="1"/>
  <c r="Q8" i="5"/>
  <c r="Q9" i="5"/>
  <c r="M9" i="3"/>
  <c r="M8" i="3"/>
  <c r="L9" i="1"/>
  <c r="L8" i="1"/>
  <c r="H26" i="1"/>
  <c r="P9" i="17"/>
  <c r="P10" i="17"/>
  <c r="Q9" i="4" l="1"/>
  <c r="Q8" i="4"/>
  <c r="R9" i="6"/>
  <c r="R8" i="6"/>
  <c r="D8" i="17"/>
  <c r="P8" i="17" s="1"/>
  <c r="AN26" i="1"/>
  <c r="AO26" i="1" s="1"/>
  <c r="D27" i="17" s="1"/>
  <c r="P27" i="17" s="1"/>
  <c r="R9" i="5"/>
  <c r="R8" i="5"/>
  <c r="N9" i="3"/>
  <c r="N8" i="3"/>
  <c r="M9" i="1"/>
  <c r="M8" i="1"/>
  <c r="R9" i="4" l="1"/>
  <c r="R8" i="4"/>
  <c r="S9" i="6"/>
  <c r="S8" i="6"/>
  <c r="D11" i="17"/>
  <c r="P11" i="17" s="1"/>
  <c r="S9" i="5"/>
  <c r="S8" i="5"/>
  <c r="O8" i="3"/>
  <c r="O9" i="3"/>
  <c r="N9" i="1"/>
  <c r="N8" i="1"/>
  <c r="S9" i="4" l="1"/>
  <c r="S8" i="4"/>
  <c r="T8" i="6"/>
  <c r="T9" i="6"/>
  <c r="T8" i="5"/>
  <c r="T9" i="5"/>
  <c r="P8" i="3"/>
  <c r="P9" i="3"/>
  <c r="O9" i="1"/>
  <c r="O8" i="1"/>
  <c r="T9" i="4" l="1"/>
  <c r="T8" i="4"/>
  <c r="U9" i="6"/>
  <c r="U8" i="6"/>
  <c r="U8" i="5"/>
  <c r="U9" i="5"/>
  <c r="Q8" i="3"/>
  <c r="Q9" i="3"/>
  <c r="P9" i="1"/>
  <c r="P8" i="1"/>
  <c r="U9" i="4" l="1"/>
  <c r="U8" i="4"/>
  <c r="V9" i="6"/>
  <c r="V8" i="6"/>
  <c r="V9" i="5"/>
  <c r="V8" i="5"/>
  <c r="R9" i="3"/>
  <c r="R8" i="3"/>
  <c r="Q9" i="1"/>
  <c r="Q8" i="1"/>
  <c r="V9" i="4" l="1"/>
  <c r="V8" i="4"/>
  <c r="W9" i="6"/>
  <c r="W8" i="6"/>
  <c r="W8" i="5"/>
  <c r="S9" i="3"/>
  <c r="S8" i="3"/>
  <c r="R9" i="1"/>
  <c r="R8" i="1"/>
  <c r="W8" i="4" l="1"/>
  <c r="W9" i="4"/>
  <c r="X8" i="6"/>
  <c r="X9" i="6"/>
  <c r="X8" i="5"/>
  <c r="X9" i="5"/>
  <c r="T8" i="3"/>
  <c r="T9" i="3"/>
  <c r="S9" i="1"/>
  <c r="S8" i="1"/>
  <c r="X8" i="4" l="1"/>
  <c r="X9" i="4"/>
  <c r="Y8" i="6"/>
  <c r="Y9" i="6"/>
  <c r="Y8" i="5"/>
  <c r="Y9" i="5"/>
  <c r="U9" i="3"/>
  <c r="U8" i="3"/>
  <c r="T9" i="1"/>
  <c r="T8" i="1"/>
  <c r="Y9" i="4" l="1"/>
  <c r="Y8" i="4"/>
  <c r="Z8" i="6"/>
  <c r="Z9" i="6"/>
  <c r="Z9" i="5"/>
  <c r="Z8" i="5"/>
  <c r="V9" i="3"/>
  <c r="V8" i="3"/>
  <c r="U9" i="1"/>
  <c r="U8" i="1"/>
  <c r="Z8" i="4" l="1"/>
  <c r="Z9" i="4"/>
  <c r="AA9" i="6"/>
  <c r="AA8" i="6"/>
  <c r="AA9" i="5"/>
  <c r="AA8" i="5"/>
  <c r="W8" i="3"/>
  <c r="W9" i="3"/>
  <c r="V9" i="1"/>
  <c r="V8" i="1"/>
  <c r="AA8" i="4" l="1"/>
  <c r="AA9" i="4"/>
  <c r="AB9" i="6"/>
  <c r="AB8" i="6"/>
  <c r="AB8" i="5"/>
  <c r="AB9" i="5"/>
  <c r="X8" i="3"/>
  <c r="X9" i="3"/>
  <c r="W9" i="1"/>
  <c r="W8" i="1"/>
  <c r="AB8" i="4" l="1"/>
  <c r="AB9" i="4"/>
  <c r="AC8" i="6"/>
  <c r="AC9" i="6"/>
  <c r="AC8" i="5"/>
  <c r="AC9" i="5"/>
  <c r="Y9" i="3"/>
  <c r="Y8" i="3"/>
  <c r="X9" i="1"/>
  <c r="X8" i="1"/>
  <c r="AC9" i="4" l="1"/>
  <c r="AC8" i="4"/>
  <c r="AD9" i="6"/>
  <c r="AD8" i="6"/>
  <c r="AD9" i="5"/>
  <c r="AD8" i="5"/>
  <c r="Z9" i="3"/>
  <c r="Z8" i="3"/>
  <c r="Y9" i="1"/>
  <c r="Y8" i="1"/>
  <c r="AD9" i="4" l="1"/>
  <c r="AD8" i="4"/>
  <c r="AE8" i="6"/>
  <c r="AE9" i="6"/>
  <c r="AE9" i="5"/>
  <c r="AE8" i="5"/>
  <c r="AA8" i="3"/>
  <c r="AA9" i="3"/>
  <c r="Z9" i="1"/>
  <c r="Z8" i="1"/>
  <c r="AE8" i="4" l="1"/>
  <c r="AE9" i="4"/>
  <c r="AF8" i="6"/>
  <c r="AF9" i="6"/>
  <c r="AF8" i="5"/>
  <c r="AF9" i="5"/>
  <c r="AB8" i="3"/>
  <c r="AB9" i="3"/>
  <c r="AA9" i="1"/>
  <c r="AA8" i="1"/>
  <c r="AF8" i="4" l="1"/>
  <c r="AF9" i="4"/>
  <c r="AG9" i="6"/>
  <c r="AG8" i="6"/>
  <c r="AG8" i="5"/>
  <c r="AG9" i="5"/>
  <c r="AC8" i="3"/>
  <c r="AC9" i="3"/>
  <c r="AB9" i="1"/>
  <c r="AB8" i="1"/>
  <c r="AG9" i="4" l="1"/>
  <c r="AG8" i="4"/>
  <c r="AH9" i="6"/>
  <c r="AH8" i="6"/>
  <c r="AH8" i="5"/>
  <c r="AD9" i="3"/>
  <c r="AD8" i="3"/>
  <c r="AC9" i="1"/>
  <c r="AC8" i="1"/>
  <c r="AH9" i="4" l="1"/>
  <c r="AH8" i="4"/>
  <c r="AI9" i="6"/>
  <c r="AI8" i="6"/>
  <c r="AE9" i="3"/>
  <c r="AE8" i="3"/>
  <c r="AD9" i="1"/>
  <c r="AD8" i="1"/>
  <c r="AI8" i="4" l="1"/>
  <c r="AI9" i="4"/>
  <c r="AJ9" i="6"/>
  <c r="AJ8" i="6"/>
  <c r="AJ9" i="5"/>
  <c r="AJ8" i="5"/>
  <c r="AF8" i="3"/>
  <c r="AF9" i="3"/>
  <c r="AE9" i="1"/>
  <c r="AE8" i="1"/>
  <c r="AJ8" i="4" l="1"/>
  <c r="AJ9" i="4"/>
  <c r="AG8" i="3"/>
  <c r="AG9" i="3"/>
  <c r="AK9" i="5"/>
  <c r="AK8" i="5"/>
  <c r="AF9" i="1"/>
  <c r="AF8" i="1"/>
  <c r="AH9" i="3" l="1"/>
  <c r="AH8" i="3"/>
  <c r="AL9" i="5"/>
  <c r="AL8" i="5"/>
  <c r="AK9" i="4"/>
  <c r="AK8" i="4"/>
  <c r="AG9" i="1"/>
  <c r="AG8" i="1"/>
  <c r="AM9" i="6" l="1"/>
  <c r="AM8" i="6"/>
  <c r="AI9" i="3"/>
  <c r="AI8" i="3"/>
  <c r="AM8" i="5"/>
  <c r="AM9" i="5"/>
  <c r="AL8" i="4"/>
  <c r="AL9" i="4"/>
  <c r="AH9" i="1"/>
  <c r="AH8" i="1"/>
  <c r="AM9" i="4" l="1"/>
  <c r="AM8" i="4"/>
  <c r="AI9" i="1"/>
  <c r="AI8" i="1"/>
  <c r="AJ8" i="1" l="1"/>
  <c r="AJ9" i="1"/>
  <c r="AL9" i="3" l="1"/>
  <c r="AL8" i="3"/>
  <c r="AK8" i="1"/>
  <c r="AK9" i="1"/>
  <c r="AM9" i="3" l="1"/>
  <c r="AM8" i="3"/>
  <c r="AL8" i="1"/>
  <c r="AL9" i="1"/>
  <c r="AM8" i="1" l="1"/>
  <c r="AM9" i="1"/>
</calcChain>
</file>

<file path=xl/sharedStrings.xml><?xml version="1.0" encoding="utf-8"?>
<sst xmlns="http://schemas.openxmlformats.org/spreadsheetml/2006/main" count="883" uniqueCount="76">
  <si>
    <t>HORIZON 2020</t>
  </si>
  <si>
    <t>Week1</t>
  </si>
  <si>
    <t>Day of week</t>
  </si>
  <si>
    <t>Datum</t>
  </si>
  <si>
    <t>Total [h] month</t>
  </si>
  <si>
    <t>Projekt [Shortname]</t>
  </si>
  <si>
    <t>Week2</t>
  </si>
  <si>
    <t>Week3</t>
  </si>
  <si>
    <t>Week4</t>
  </si>
  <si>
    <t>Week5</t>
  </si>
  <si>
    <t>Year:</t>
  </si>
  <si>
    <t>Month:</t>
  </si>
  <si>
    <t>Responsible researcher:</t>
  </si>
  <si>
    <t>[h]</t>
  </si>
  <si>
    <t>Nr.</t>
  </si>
  <si>
    <t>WP</t>
  </si>
  <si>
    <t>Total Project</t>
  </si>
  <si>
    <t>Other Projets</t>
  </si>
  <si>
    <t xml:space="preserve">Daily worktime </t>
  </si>
  <si>
    <t>Employee:</t>
  </si>
  <si>
    <t>Signature:</t>
  </si>
  <si>
    <t>Summary of monthly activites:</t>
  </si>
  <si>
    <t>Other EU Projects *</t>
  </si>
  <si>
    <t>Proposal Number:</t>
  </si>
  <si>
    <t>January</t>
  </si>
  <si>
    <t>February</t>
  </si>
  <si>
    <t>hours/week</t>
  </si>
  <si>
    <t>Date:</t>
  </si>
  <si>
    <t>NB</t>
  </si>
  <si>
    <t>March</t>
  </si>
  <si>
    <t>May</t>
  </si>
  <si>
    <t>April</t>
  </si>
  <si>
    <t>June</t>
  </si>
  <si>
    <t>July</t>
  </si>
  <si>
    <t>August</t>
  </si>
  <si>
    <t>October</t>
  </si>
  <si>
    <t>November</t>
  </si>
  <si>
    <t>December</t>
  </si>
  <si>
    <t>Total Year</t>
  </si>
  <si>
    <t>September</t>
  </si>
  <si>
    <t>Other Projects</t>
  </si>
  <si>
    <t>I= illness;                          L= leave;                         NB= non business              (Feiertag)                                                         BT= business trip</t>
  </si>
  <si>
    <t xml:space="preserve"> </t>
  </si>
  <si>
    <r>
      <t xml:space="preserve">* </t>
    </r>
    <r>
      <rPr>
        <u/>
        <sz val="11"/>
        <color theme="1"/>
        <rFont val="Calibri"/>
        <family val="2"/>
        <scheme val="minor"/>
      </rPr>
      <t>Shortnames of "Other EU Projects"</t>
    </r>
    <r>
      <rPr>
        <sz val="11"/>
        <color theme="1"/>
        <rFont val="Calibri"/>
        <family val="2"/>
        <scheme val="minor"/>
      </rPr>
      <t>:</t>
    </r>
  </si>
  <si>
    <t>Week6</t>
  </si>
  <si>
    <t>BMBF</t>
  </si>
  <si>
    <t>HORIZON EUROPE</t>
  </si>
  <si>
    <t>Horizon Europe</t>
  </si>
  <si>
    <r>
      <t xml:space="preserve">EU - Legal Entitiy: </t>
    </r>
    <r>
      <rPr>
        <b/>
        <sz val="14"/>
        <color theme="1"/>
        <rFont val="Calibri"/>
        <family val="2"/>
        <scheme val="minor"/>
      </rPr>
      <t>UNIVERSITAET ULM</t>
    </r>
  </si>
  <si>
    <r>
      <t xml:space="preserve">EU - PIC:                </t>
    </r>
    <r>
      <rPr>
        <b/>
        <sz val="14"/>
        <color theme="1"/>
        <rFont val="Calibri (Textkörper)"/>
      </rPr>
      <t>999882209</t>
    </r>
  </si>
  <si>
    <t>hours/day</t>
  </si>
  <si>
    <t>Total [days] month</t>
  </si>
  <si>
    <t>EU - Call Identifier:</t>
  </si>
  <si>
    <t>BMBFg</t>
  </si>
  <si>
    <r>
      <t xml:space="preserve">EU - Legal Entitiy: </t>
    </r>
    <r>
      <rPr>
        <b/>
        <sz val="14"/>
        <color rgb="FF000000"/>
        <rFont val="Calibri"/>
        <family val="2"/>
        <scheme val="minor"/>
      </rPr>
      <t>UNIVERSITAET ULM</t>
    </r>
  </si>
  <si>
    <r>
      <t xml:space="preserve">EU - PIC:                </t>
    </r>
    <r>
      <rPr>
        <b/>
        <sz val="14"/>
        <color rgb="FF000000"/>
        <rFont val="Calibri"/>
        <family val="2"/>
        <scheme val="minor"/>
      </rPr>
      <t>999882209</t>
    </r>
  </si>
  <si>
    <t>[d]</t>
  </si>
  <si>
    <t>d]</t>
  </si>
  <si>
    <t xml:space="preserve">Worktime </t>
  </si>
  <si>
    <t>Instructions to complete the timesheets</t>
  </si>
  <si>
    <t>Basic Information must be filled in in "January": light yellow fields  and the naming of the work packages  white or light grey fields</t>
  </si>
  <si>
    <t>Most Information of the January sheet will be used for the whole year.</t>
  </si>
  <si>
    <t>Wherever there are fields in light yeollow in the monthly sheets they must be filled in, too</t>
  </si>
  <si>
    <r>
      <t xml:space="preserve">BE AWARE:  </t>
    </r>
    <r>
      <rPr>
        <b/>
        <sz val="11"/>
        <color theme="1"/>
        <rFont val="Calibri"/>
        <family val="2"/>
        <scheme val="minor"/>
      </rPr>
      <t xml:space="preserve">calculation in each sheet will only be possible if the fields "Hours/week" and "hours/day" are completed </t>
    </r>
  </si>
  <si>
    <r>
      <rPr>
        <b/>
        <sz val="11"/>
        <color theme="1"/>
        <rFont val="Calibri"/>
        <family val="2"/>
        <scheme val="minor"/>
      </rPr>
      <t>Field "hours/day"</t>
    </r>
    <r>
      <rPr>
        <sz val="11"/>
        <color theme="1"/>
        <rFont val="Calibri"/>
        <family val="2"/>
        <scheme val="minor"/>
      </rPr>
      <t>:  - must be indicated in decimal system (for minutes: 12 min = 0,1)</t>
    </r>
  </si>
  <si>
    <t>for staff "Angestellte": if yop work 7h 54min  / d  use "7,9"</t>
  </si>
  <si>
    <t xml:space="preserve"> for "Beamte" working 8 h 12 min / d use "8,2"</t>
  </si>
  <si>
    <t>any other hours/d must be converted analogue</t>
  </si>
  <si>
    <t>Thu</t>
  </si>
  <si>
    <t>Fri</t>
  </si>
  <si>
    <t>Mo</t>
  </si>
  <si>
    <t>Sun</t>
  </si>
  <si>
    <t>Tue</t>
  </si>
  <si>
    <t>Wed</t>
  </si>
  <si>
    <t>Sat</t>
  </si>
  <si>
    <t>Signa-ture: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</si>
</sst>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ddd"/>
  </numFmts>
  <fonts count="1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 (Textkörper)"/>
    </font>
    <font>
      <b/>
      <sz val="14"/>
      <color theme="1"/>
      <name val="Calibri (Textkörper)"/>
    </font>
    <font>
      <sz val="14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2" xfId="0" applyBorder="1"/>
    <xf numFmtId="0" fontId="0" fillId="3" borderId="12" xfId="0" applyFill="1" applyBorder="1"/>
    <xf numFmtId="0" fontId="0" fillId="4" borderId="4" xfId="0" applyFill="1" applyBorder="1"/>
    <xf numFmtId="0" fontId="0" fillId="7" borderId="2" xfId="0" applyFill="1" applyBorder="1"/>
    <xf numFmtId="0" fontId="0" fillId="7" borderId="6" xfId="0" applyFill="1" applyBorder="1"/>
    <xf numFmtId="0" fontId="0" fillId="8" borderId="9" xfId="0" applyFill="1" applyBorder="1"/>
    <xf numFmtId="0" fontId="2" fillId="6" borderId="0" xfId="0" applyFont="1" applyFill="1"/>
    <xf numFmtId="0" fontId="0" fillId="6" borderId="0" xfId="0" applyFill="1"/>
    <xf numFmtId="0" fontId="0" fillId="6" borderId="7" xfId="0" applyFill="1" applyBorder="1"/>
    <xf numFmtId="0" fontId="0" fillId="8" borderId="7" xfId="0" applyFill="1" applyBorder="1"/>
    <xf numFmtId="0" fontId="1" fillId="6" borderId="0" xfId="0" applyFont="1" applyFill="1" applyAlignment="1">
      <alignment wrapText="1"/>
    </xf>
    <xf numFmtId="0" fontId="0" fillId="4" borderId="15" xfId="0" applyFill="1" applyBorder="1"/>
    <xf numFmtId="0" fontId="0" fillId="10" borderId="7" xfId="0" applyFill="1" applyBorder="1"/>
    <xf numFmtId="0" fontId="0" fillId="10" borderId="9" xfId="0" applyFill="1" applyBorder="1"/>
    <xf numFmtId="0" fontId="0" fillId="10" borderId="16" xfId="0" applyFill="1" applyBorder="1"/>
    <xf numFmtId="0" fontId="0" fillId="0" borderId="17" xfId="0" applyBorder="1"/>
    <xf numFmtId="0" fontId="0" fillId="3" borderId="18" xfId="0" applyFill="1" applyBorder="1"/>
    <xf numFmtId="0" fontId="0" fillId="0" borderId="19" xfId="0" applyBorder="1"/>
    <xf numFmtId="0" fontId="0" fillId="3" borderId="20" xfId="0" applyFill="1" applyBorder="1"/>
    <xf numFmtId="0" fontId="0" fillId="3" borderId="21" xfId="0" applyFill="1" applyBorder="1"/>
    <xf numFmtId="0" fontId="0" fillId="9" borderId="7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7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9" borderId="2" xfId="0" applyFill="1" applyBorder="1" applyProtection="1">
      <protection locked="0"/>
    </xf>
    <xf numFmtId="0" fontId="0" fillId="9" borderId="5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9" borderId="3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6" borderId="0" xfId="0" applyFill="1" applyProtection="1">
      <protection locked="0"/>
    </xf>
    <xf numFmtId="0" fontId="3" fillId="6" borderId="8" xfId="0" applyFont="1" applyFill="1" applyBorder="1" applyAlignment="1">
      <alignment vertical="top"/>
    </xf>
    <xf numFmtId="0" fontId="0" fillId="6" borderId="1" xfId="0" applyFill="1" applyBorder="1" applyAlignment="1">
      <alignment vertical="top"/>
    </xf>
    <xf numFmtId="0" fontId="0" fillId="6" borderId="13" xfId="0" applyFill="1" applyBorder="1" applyAlignment="1">
      <alignment vertical="top"/>
    </xf>
    <xf numFmtId="0" fontId="0" fillId="6" borderId="0" xfId="0" applyFill="1" applyAlignment="1">
      <alignment vertical="top"/>
    </xf>
    <xf numFmtId="0" fontId="0" fillId="6" borderId="10" xfId="0" applyFill="1" applyBorder="1" applyAlignment="1">
      <alignment vertical="top"/>
    </xf>
    <xf numFmtId="0" fontId="0" fillId="6" borderId="7" xfId="0" applyFill="1" applyBorder="1" applyAlignment="1">
      <alignment vertical="top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5" fillId="8" borderId="6" xfId="0" applyFont="1" applyFill="1" applyBorder="1"/>
    <xf numFmtId="0" fontId="5" fillId="6" borderId="0" xfId="0" applyFont="1" applyFill="1"/>
    <xf numFmtId="165" fontId="10" fillId="0" borderId="2" xfId="0" applyNumberFormat="1" applyFont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9" fillId="6" borderId="0" xfId="0" applyFont="1" applyFill="1"/>
    <xf numFmtId="2" fontId="9" fillId="6" borderId="0" xfId="0" applyNumberFormat="1" applyFont="1" applyFill="1"/>
    <xf numFmtId="0" fontId="0" fillId="9" borderId="6" xfId="0" applyFill="1" applyBorder="1" applyProtection="1">
      <protection locked="0"/>
    </xf>
    <xf numFmtId="0" fontId="5" fillId="10" borderId="6" xfId="0" applyFont="1" applyFill="1" applyBorder="1"/>
    <xf numFmtId="0" fontId="0" fillId="6" borderId="1" xfId="0" applyFill="1" applyBorder="1"/>
    <xf numFmtId="0" fontId="7" fillId="11" borderId="0" xfId="0" applyFont="1" applyFill="1"/>
    <xf numFmtId="0" fontId="8" fillId="0" borderId="7" xfId="0" applyFont="1" applyBorder="1"/>
    <xf numFmtId="0" fontId="11" fillId="6" borderId="0" xfId="0" applyFont="1" applyFill="1"/>
    <xf numFmtId="0" fontId="12" fillId="6" borderId="0" xfId="0" applyFont="1" applyFill="1"/>
    <xf numFmtId="0" fontId="0" fillId="6" borderId="0" xfId="0" applyFill="1" applyAlignment="1">
      <alignment wrapText="1"/>
    </xf>
    <xf numFmtId="0" fontId="8" fillId="6" borderId="0" xfId="0" applyFont="1" applyFill="1"/>
    <xf numFmtId="2" fontId="0" fillId="0" borderId="2" xfId="0" applyNumberFormat="1" applyBorder="1"/>
    <xf numFmtId="2" fontId="0" fillId="3" borderId="12" xfId="0" applyNumberFormat="1" applyFill="1" applyBorder="1"/>
    <xf numFmtId="2" fontId="0" fillId="4" borderId="4" xfId="0" applyNumberFormat="1" applyFill="1" applyBorder="1"/>
    <xf numFmtId="0" fontId="8" fillId="0" borderId="0" xfId="0" applyFont="1"/>
    <xf numFmtId="0" fontId="3" fillId="6" borderId="0" xfId="0" applyFont="1" applyFill="1"/>
    <xf numFmtId="0" fontId="8" fillId="11" borderId="0" xfId="0" applyFont="1" applyFill="1"/>
    <xf numFmtId="0" fontId="14" fillId="11" borderId="0" xfId="0" applyFont="1" applyFill="1"/>
    <xf numFmtId="2" fontId="0" fillId="3" borderId="2" xfId="0" applyNumberFormat="1" applyFill="1" applyBorder="1"/>
    <xf numFmtId="2" fontId="0" fillId="4" borderId="2" xfId="0" applyNumberFormat="1" applyFill="1" applyBorder="1"/>
    <xf numFmtId="2" fontId="0" fillId="6" borderId="0" xfId="0" applyNumberFormat="1" applyFill="1"/>
    <xf numFmtId="0" fontId="5" fillId="9" borderId="3" xfId="0" applyFont="1" applyFill="1" applyBorder="1" applyProtection="1">
      <protection locked="0"/>
    </xf>
    <xf numFmtId="0" fontId="0" fillId="6" borderId="2" xfId="0" applyFill="1" applyBorder="1"/>
    <xf numFmtId="0" fontId="8" fillId="15" borderId="0" xfId="0" applyFont="1" applyFill="1"/>
    <xf numFmtId="0" fontId="0" fillId="8" borderId="2" xfId="0" applyFill="1" applyBorder="1"/>
    <xf numFmtId="0" fontId="0" fillId="8" borderId="19" xfId="0" applyFill="1" applyBorder="1"/>
    <xf numFmtId="2" fontId="0" fillId="7" borderId="2" xfId="0" applyNumberFormat="1" applyFill="1" applyBorder="1"/>
    <xf numFmtId="2" fontId="0" fillId="14" borderId="18" xfId="0" applyNumberFormat="1" applyFill="1" applyBorder="1"/>
    <xf numFmtId="0" fontId="0" fillId="5" borderId="12" xfId="0" applyFill="1" applyBorder="1"/>
    <xf numFmtId="2" fontId="0" fillId="5" borderId="12" xfId="0" applyNumberFormat="1" applyFill="1" applyBorder="1"/>
    <xf numFmtId="2" fontId="0" fillId="5" borderId="18" xfId="0" applyNumberFormat="1" applyFill="1" applyBorder="1"/>
    <xf numFmtId="2" fontId="0" fillId="0" borderId="5" xfId="0" applyNumberFormat="1" applyBorder="1"/>
    <xf numFmtId="2" fontId="0" fillId="0" borderId="0" xfId="0" applyNumberFormat="1"/>
    <xf numFmtId="2" fontId="0" fillId="12" borderId="18" xfId="0" applyNumberFormat="1" applyFill="1" applyBorder="1"/>
    <xf numFmtId="2" fontId="0" fillId="0" borderId="3" xfId="0" applyNumberFormat="1" applyBorder="1"/>
    <xf numFmtId="2" fontId="0" fillId="0" borderId="4" xfId="0" applyNumberFormat="1" applyBorder="1"/>
    <xf numFmtId="2" fontId="0" fillId="13" borderId="18" xfId="0" applyNumberFormat="1" applyFill="1" applyBorder="1"/>
    <xf numFmtId="0" fontId="0" fillId="0" borderId="0" xfId="0"/>
    <xf numFmtId="0" fontId="0" fillId="6" borderId="0" xfId="0" applyFill="1"/>
    <xf numFmtId="0" fontId="15" fillId="0" borderId="0" xfId="0" applyFont="1"/>
    <xf numFmtId="165" fontId="10" fillId="0" borderId="2" xfId="0" applyNumberFormat="1" applyFont="1" applyBorder="1" applyAlignment="1" applyProtection="1">
      <alignment horizontal="center"/>
    </xf>
    <xf numFmtId="0" fontId="0" fillId="9" borderId="2" xfId="0" applyFill="1" applyBorder="1" applyAlignment="1" applyProtection="1">
      <alignment horizontal="center"/>
    </xf>
    <xf numFmtId="0" fontId="0" fillId="5" borderId="2" xfId="0" applyFill="1" applyBorder="1" applyProtection="1"/>
    <xf numFmtId="0" fontId="0" fillId="6" borderId="0" xfId="0" applyFill="1" applyProtection="1"/>
    <xf numFmtId="0" fontId="0" fillId="10" borderId="9" xfId="0" applyFill="1" applyBorder="1" applyProtection="1"/>
    <xf numFmtId="0" fontId="0" fillId="2" borderId="2" xfId="0" applyFill="1" applyBorder="1" applyProtection="1"/>
    <xf numFmtId="0" fontId="0" fillId="7" borderId="2" xfId="0" applyFill="1" applyBorder="1" applyProtection="1"/>
    <xf numFmtId="0" fontId="0" fillId="9" borderId="2" xfId="0" applyFill="1" applyBorder="1" applyProtection="1"/>
    <xf numFmtId="0" fontId="0" fillId="3" borderId="12" xfId="0" applyFill="1" applyBorder="1" applyProtection="1"/>
    <xf numFmtId="0" fontId="0" fillId="2" borderId="5" xfId="0" applyFill="1" applyBorder="1" applyProtection="1"/>
    <xf numFmtId="0" fontId="0" fillId="9" borderId="5" xfId="0" applyFill="1" applyBorder="1" applyProtection="1"/>
    <xf numFmtId="0" fontId="0" fillId="2" borderId="3" xfId="0" applyFill="1" applyBorder="1" applyProtection="1"/>
    <xf numFmtId="0" fontId="0" fillId="9" borderId="3" xfId="0" applyFill="1" applyBorder="1" applyProtection="1"/>
    <xf numFmtId="0" fontId="0" fillId="4" borderId="4" xfId="0" applyFill="1" applyBorder="1" applyProtection="1"/>
    <xf numFmtId="0" fontId="0" fillId="8" borderId="9" xfId="0" applyFill="1" applyBorder="1" applyProtection="1"/>
    <xf numFmtId="0" fontId="0" fillId="10" borderId="16" xfId="0" applyFill="1" applyBorder="1" applyProtection="1"/>
    <xf numFmtId="0" fontId="0" fillId="9" borderId="6" xfId="0" applyFill="1" applyBorder="1" applyProtection="1"/>
    <xf numFmtId="0" fontId="0" fillId="8" borderId="16" xfId="0" applyFill="1" applyBorder="1" applyProtection="1"/>
    <xf numFmtId="165" fontId="10" fillId="0" borderId="17" xfId="0" applyNumberFormat="1" applyFont="1" applyBorder="1" applyAlignment="1" applyProtection="1">
      <alignment horizontal="center"/>
    </xf>
    <xf numFmtId="0" fontId="0" fillId="9" borderId="17" xfId="0" applyFill="1" applyBorder="1" applyAlignment="1" applyProtection="1">
      <alignment horizontal="center"/>
    </xf>
    <xf numFmtId="0" fontId="0" fillId="5" borderId="17" xfId="0" applyFill="1" applyBorder="1" applyProtection="1"/>
    <xf numFmtId="0" fontId="0" fillId="6" borderId="0" xfId="0" applyFill="1"/>
    <xf numFmtId="0" fontId="0" fillId="0" borderId="0" xfId="0"/>
    <xf numFmtId="0" fontId="0" fillId="0" borderId="6" xfId="0" applyBorder="1"/>
    <xf numFmtId="0" fontId="0" fillId="3" borderId="4" xfId="0" applyFill="1" applyBorder="1"/>
    <xf numFmtId="0" fontId="0" fillId="2" borderId="2" xfId="0" applyFill="1" applyBorder="1" applyAlignment="1">
      <alignment horizontal="center"/>
    </xf>
    <xf numFmtId="0" fontId="10" fillId="2" borderId="2" xfId="0" applyFont="1" applyFill="1" applyBorder="1" applyProtection="1">
      <protection locked="0"/>
    </xf>
    <xf numFmtId="0" fontId="0" fillId="2" borderId="12" xfId="0" applyFill="1" applyBorder="1"/>
    <xf numFmtId="0" fontId="0" fillId="2" borderId="4" xfId="0" applyFill="1" applyBorder="1"/>
    <xf numFmtId="0" fontId="0" fillId="6" borderId="0" xfId="0" applyFill="1"/>
    <xf numFmtId="0" fontId="0" fillId="0" borderId="0" xfId="0"/>
    <xf numFmtId="1" fontId="0" fillId="9" borderId="7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9" borderId="7" xfId="0" applyFill="1" applyBorder="1" applyProtection="1">
      <protection locked="0"/>
    </xf>
    <xf numFmtId="0" fontId="5" fillId="6" borderId="17" xfId="0" applyFont="1" applyFill="1" applyBorder="1"/>
    <xf numFmtId="0" fontId="5" fillId="6" borderId="16" xfId="0" applyFont="1" applyFill="1" applyBorder="1"/>
    <xf numFmtId="0" fontId="4" fillId="0" borderId="17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164" fontId="0" fillId="6" borderId="0" xfId="0" applyNumberFormat="1" applyFill="1"/>
    <xf numFmtId="0" fontId="0" fillId="0" borderId="17" xfId="0" applyBorder="1"/>
    <xf numFmtId="0" fontId="0" fillId="0" borderId="9" xfId="0" applyBorder="1"/>
    <xf numFmtId="0" fontId="0" fillId="0" borderId="16" xfId="0" applyBorder="1"/>
    <xf numFmtId="0" fontId="0" fillId="9" borderId="9" xfId="0" applyFill="1" applyBorder="1" applyProtection="1">
      <protection locked="0"/>
    </xf>
    <xf numFmtId="0" fontId="0" fillId="0" borderId="9" xfId="0" applyBorder="1" applyProtection="1">
      <protection locked="0"/>
    </xf>
    <xf numFmtId="0" fontId="0" fillId="9" borderId="8" xfId="0" applyFill="1" applyBorder="1" applyAlignment="1" applyProtection="1">
      <alignment vertical="top"/>
      <protection locked="0"/>
    </xf>
    <xf numFmtId="0" fontId="0" fillId="9" borderId="1" xfId="0" applyFill="1" applyBorder="1" applyAlignment="1" applyProtection="1">
      <alignment vertical="top"/>
      <protection locked="0"/>
    </xf>
    <xf numFmtId="0" fontId="0" fillId="9" borderId="22" xfId="0" applyFill="1" applyBorder="1" applyAlignment="1" applyProtection="1">
      <alignment vertical="top"/>
      <protection locked="0"/>
    </xf>
    <xf numFmtId="0" fontId="0" fillId="9" borderId="13" xfId="0" applyFill="1" applyBorder="1" applyAlignment="1" applyProtection="1">
      <alignment vertical="top"/>
      <protection locked="0"/>
    </xf>
    <xf numFmtId="0" fontId="0" fillId="9" borderId="0" xfId="0" applyFill="1" applyAlignment="1" applyProtection="1">
      <alignment vertical="top"/>
      <protection locked="0"/>
    </xf>
    <xf numFmtId="0" fontId="0" fillId="9" borderId="14" xfId="0" applyFill="1" applyBorder="1" applyAlignment="1" applyProtection="1">
      <alignment vertical="top"/>
      <protection locked="0"/>
    </xf>
    <xf numFmtId="0" fontId="0" fillId="9" borderId="10" xfId="0" applyFill="1" applyBorder="1" applyAlignment="1" applyProtection="1">
      <alignment vertical="top"/>
      <protection locked="0"/>
    </xf>
    <xf numFmtId="0" fontId="0" fillId="9" borderId="7" xfId="0" applyFill="1" applyBorder="1" applyAlignment="1" applyProtection="1">
      <alignment vertical="top"/>
      <protection locked="0"/>
    </xf>
    <xf numFmtId="0" fontId="0" fillId="9" borderId="11" xfId="0" applyFill="1" applyBorder="1" applyAlignment="1" applyProtection="1">
      <alignment vertical="top"/>
      <protection locked="0"/>
    </xf>
    <xf numFmtId="0" fontId="0" fillId="6" borderId="7" xfId="0" applyFill="1" applyBorder="1"/>
    <xf numFmtId="1" fontId="0" fillId="6" borderId="7" xfId="0" applyNumberFormat="1" applyFill="1" applyBorder="1"/>
    <xf numFmtId="0" fontId="3" fillId="6" borderId="8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/>
    </xf>
    <xf numFmtId="0" fontId="3" fillId="6" borderId="22" xfId="0" applyFont="1" applyFill="1" applyBorder="1" applyAlignment="1">
      <alignment horizontal="left" vertical="top"/>
    </xf>
    <xf numFmtId="0" fontId="3" fillId="6" borderId="1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/>
    </xf>
    <xf numFmtId="0" fontId="3" fillId="6" borderId="14" xfId="0" applyFont="1" applyFill="1" applyBorder="1" applyAlignment="1">
      <alignment horizontal="left" vertical="top"/>
    </xf>
    <xf numFmtId="0" fontId="3" fillId="6" borderId="10" xfId="0" applyFont="1" applyFill="1" applyBorder="1" applyAlignment="1">
      <alignment horizontal="left" vertical="top"/>
    </xf>
    <xf numFmtId="0" fontId="3" fillId="6" borderId="7" xfId="0" applyFont="1" applyFill="1" applyBorder="1" applyAlignment="1">
      <alignment horizontal="left" vertical="top"/>
    </xf>
    <xf numFmtId="0" fontId="3" fillId="6" borderId="11" xfId="0" applyFont="1" applyFill="1" applyBorder="1" applyAlignment="1">
      <alignment horizontal="left" vertical="top"/>
    </xf>
    <xf numFmtId="0" fontId="3" fillId="6" borderId="8" xfId="0" applyFont="1" applyFill="1" applyBorder="1" applyAlignment="1">
      <alignment vertical="top"/>
    </xf>
    <xf numFmtId="0" fontId="3" fillId="6" borderId="1" xfId="0" applyFont="1" applyFill="1" applyBorder="1" applyAlignment="1">
      <alignment vertical="top"/>
    </xf>
    <xf numFmtId="0" fontId="3" fillId="6" borderId="22" xfId="0" applyFont="1" applyFill="1" applyBorder="1" applyAlignment="1">
      <alignment vertical="top"/>
    </xf>
    <xf numFmtId="0" fontId="3" fillId="6" borderId="13" xfId="0" applyFont="1" applyFill="1" applyBorder="1" applyAlignment="1">
      <alignment vertical="top"/>
    </xf>
    <xf numFmtId="0" fontId="3" fillId="6" borderId="0" xfId="0" applyFont="1" applyFill="1" applyAlignment="1">
      <alignment vertical="top"/>
    </xf>
    <xf numFmtId="0" fontId="3" fillId="6" borderId="14" xfId="0" applyFont="1" applyFill="1" applyBorder="1" applyAlignment="1">
      <alignment vertical="top"/>
    </xf>
    <xf numFmtId="0" fontId="3" fillId="6" borderId="10" xfId="0" applyFont="1" applyFill="1" applyBorder="1" applyAlignment="1">
      <alignment vertical="top"/>
    </xf>
    <xf numFmtId="0" fontId="3" fillId="6" borderId="7" xfId="0" applyFont="1" applyFill="1" applyBorder="1" applyAlignment="1">
      <alignment vertical="top"/>
    </xf>
    <xf numFmtId="0" fontId="3" fillId="6" borderId="11" xfId="0" applyFont="1" applyFill="1" applyBorder="1" applyAlignment="1">
      <alignment vertical="top"/>
    </xf>
    <xf numFmtId="0" fontId="5" fillId="6" borderId="0" xfId="0" applyFont="1" applyFill="1"/>
    <xf numFmtId="0" fontId="0" fillId="9" borderId="10" xfId="0" applyFill="1" applyBorder="1" applyProtection="1">
      <protection locked="0"/>
    </xf>
    <xf numFmtId="0" fontId="8" fillId="15" borderId="7" xfId="0" applyFont="1" applyFill="1" applyBorder="1"/>
    <xf numFmtId="0" fontId="6" fillId="6" borderId="0" xfId="0" applyFont="1" applyFill="1"/>
    <xf numFmtId="1" fontId="0" fillId="6" borderId="7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</cellXfs>
  <cellStyles count="1">
    <cellStyle name="Standard" xfId="0" builtinId="0"/>
  </cellStyles>
  <dxfs count="740"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ont>
        <color theme="0" tint="-0.34998626667073579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0</xdr:row>
      <xdr:rowOff>112889</xdr:rowOff>
    </xdr:from>
    <xdr:to>
      <xdr:col>36</xdr:col>
      <xdr:colOff>54346</xdr:colOff>
      <xdr:row>2</xdr:row>
      <xdr:rowOff>398286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7518AA3-4DED-944D-8102-14213C9AB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0" y="112889"/>
          <a:ext cx="2759869" cy="7747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0</xdr:row>
      <xdr:rowOff>101600</xdr:rowOff>
    </xdr:from>
    <xdr:to>
      <xdr:col>36</xdr:col>
      <xdr:colOff>16669</xdr:colOff>
      <xdr:row>2</xdr:row>
      <xdr:rowOff>401320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0BFB4C4-C643-FB4C-B548-585B165F4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9700" y="101600"/>
          <a:ext cx="2759869" cy="7747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0</xdr:row>
      <xdr:rowOff>101600</xdr:rowOff>
    </xdr:from>
    <xdr:to>
      <xdr:col>36</xdr:col>
      <xdr:colOff>20479</xdr:colOff>
      <xdr:row>2</xdr:row>
      <xdr:rowOff>397510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95B7D10-BA39-6945-9131-017B2410D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9700" y="101600"/>
          <a:ext cx="2759869" cy="7747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444500</xdr:colOff>
      <xdr:row>0</xdr:row>
      <xdr:rowOff>114300</xdr:rowOff>
    </xdr:from>
    <xdr:to>
      <xdr:col>36</xdr:col>
      <xdr:colOff>19209</xdr:colOff>
      <xdr:row>2</xdr:row>
      <xdr:rowOff>398780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C8C822E-6D59-7C4C-A90A-000B75D1E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0" y="114300"/>
          <a:ext cx="2759869" cy="7747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38099</xdr:colOff>
      <xdr:row>0</xdr:row>
      <xdr:rowOff>114300</xdr:rowOff>
    </xdr:from>
    <xdr:to>
      <xdr:col>15</xdr:col>
      <xdr:colOff>325278</xdr:colOff>
      <xdr:row>2</xdr:row>
      <xdr:rowOff>402590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370EF5A-DDD8-0EF1-2050-FFA5D80A7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099" y="114300"/>
          <a:ext cx="2759869" cy="774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0</xdr:row>
      <xdr:rowOff>88900</xdr:rowOff>
    </xdr:from>
    <xdr:to>
      <xdr:col>36</xdr:col>
      <xdr:colOff>20479</xdr:colOff>
      <xdr:row>2</xdr:row>
      <xdr:rowOff>381000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BBE163-52BD-B042-8FF5-970C11857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9700" y="88900"/>
          <a:ext cx="2759869" cy="774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42333</xdr:colOff>
      <xdr:row>0</xdr:row>
      <xdr:rowOff>127000</xdr:rowOff>
    </xdr:from>
    <xdr:to>
      <xdr:col>35</xdr:col>
      <xdr:colOff>96679</xdr:colOff>
      <xdr:row>2</xdr:row>
      <xdr:rowOff>421922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A204F4D-4922-1C4A-88E3-F0C982536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333" y="127000"/>
          <a:ext cx="2759869" cy="774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444500</xdr:colOff>
      <xdr:row>0</xdr:row>
      <xdr:rowOff>76200</xdr:rowOff>
    </xdr:from>
    <xdr:to>
      <xdr:col>36</xdr:col>
      <xdr:colOff>19209</xdr:colOff>
      <xdr:row>2</xdr:row>
      <xdr:rowOff>360680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0DDD27D-A0CF-4D45-A8F9-D8E473FD1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0" y="76200"/>
          <a:ext cx="2759869" cy="774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0</xdr:row>
      <xdr:rowOff>101600</xdr:rowOff>
    </xdr:from>
    <xdr:to>
      <xdr:col>36</xdr:col>
      <xdr:colOff>20479</xdr:colOff>
      <xdr:row>2</xdr:row>
      <xdr:rowOff>397510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9386AA4-0155-824F-BE09-0D6EDD909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9700" y="101600"/>
          <a:ext cx="2759869" cy="774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38100</xdr:colOff>
      <xdr:row>0</xdr:row>
      <xdr:rowOff>114300</xdr:rowOff>
    </xdr:from>
    <xdr:to>
      <xdr:col>35</xdr:col>
      <xdr:colOff>54769</xdr:colOff>
      <xdr:row>2</xdr:row>
      <xdr:rowOff>398780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3CFA437-0F63-B646-9A1C-646CD85A4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0600" y="114300"/>
          <a:ext cx="2759869" cy="774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0</xdr:row>
      <xdr:rowOff>101600</xdr:rowOff>
    </xdr:from>
    <xdr:to>
      <xdr:col>36</xdr:col>
      <xdr:colOff>20479</xdr:colOff>
      <xdr:row>2</xdr:row>
      <xdr:rowOff>397510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CCC08C5-05E0-CD4C-BE4A-4D848E566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9700" y="101600"/>
          <a:ext cx="2759869" cy="774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12700</xdr:colOff>
      <xdr:row>0</xdr:row>
      <xdr:rowOff>76200</xdr:rowOff>
    </xdr:from>
    <xdr:to>
      <xdr:col>36</xdr:col>
      <xdr:colOff>21749</xdr:colOff>
      <xdr:row>2</xdr:row>
      <xdr:rowOff>364490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7C50DA1-252E-134E-95BB-981B696F5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2400" y="76200"/>
          <a:ext cx="2759869" cy="7747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0</xdr:row>
      <xdr:rowOff>114300</xdr:rowOff>
    </xdr:from>
    <xdr:to>
      <xdr:col>36</xdr:col>
      <xdr:colOff>20479</xdr:colOff>
      <xdr:row>2</xdr:row>
      <xdr:rowOff>402590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F7B78BB-BED7-2E4C-B0C5-3E4821BF0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9700" y="114300"/>
          <a:ext cx="2759869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2"/>
  <sheetViews>
    <sheetView topLeftCell="A4" zoomScale="90" zoomScaleNormal="90" workbookViewId="0">
      <selection activeCell="O14" sqref="O14"/>
    </sheetView>
  </sheetViews>
  <sheetFormatPr baseColWidth="10" defaultRowHeight="14.4"/>
  <cols>
    <col min="1" max="1" width="6" customWidth="1"/>
    <col min="2" max="2" width="13.44140625" customWidth="1"/>
    <col min="3" max="3" width="4" customWidth="1"/>
    <col min="4" max="14" width="6" customWidth="1"/>
    <col min="15" max="15" width="5.6640625" customWidth="1"/>
    <col min="16" max="39" width="6" customWidth="1"/>
    <col min="40" max="40" width="8" customWidth="1"/>
    <col min="41" max="41" width="10" customWidth="1"/>
  </cols>
  <sheetData>
    <row r="1" spans="1:41" ht="18">
      <c r="A1" s="11" t="s">
        <v>0</v>
      </c>
      <c r="B1" s="11"/>
      <c r="C1" s="12"/>
      <c r="D1" s="25"/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P1" s="12"/>
      <c r="Q1" s="25"/>
      <c r="R1" s="12"/>
      <c r="S1" s="12"/>
      <c r="T1" s="12"/>
      <c r="U1" s="12"/>
      <c r="V1" s="11" t="s">
        <v>45</v>
      </c>
      <c r="W1" s="12"/>
      <c r="X1" s="25"/>
      <c r="Y1" s="12"/>
      <c r="Z1" s="12"/>
      <c r="AA1" s="12"/>
      <c r="AB1" s="11"/>
      <c r="AC1" s="12"/>
      <c r="AD1" s="41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">
      <c r="A2" s="11"/>
      <c r="B2" s="11"/>
      <c r="D2" s="51"/>
      <c r="O2" s="11"/>
    </row>
    <row r="3" spans="1:41" ht="36" customHeight="1">
      <c r="A3" s="117" t="s">
        <v>5</v>
      </c>
      <c r="B3" s="117"/>
      <c r="C3" s="120"/>
      <c r="D3" s="119"/>
      <c r="E3" s="119"/>
      <c r="F3" s="119"/>
      <c r="G3" s="119"/>
      <c r="H3" s="119"/>
      <c r="I3" s="119"/>
      <c r="J3" s="119"/>
      <c r="K3" s="12"/>
      <c r="L3" s="116" t="s">
        <v>23</v>
      </c>
      <c r="M3" s="116"/>
      <c r="N3" s="116"/>
      <c r="O3" s="118"/>
      <c r="P3" s="119"/>
      <c r="Q3" s="12"/>
      <c r="R3" s="12"/>
      <c r="S3" s="12" t="s">
        <v>52</v>
      </c>
      <c r="T3" s="12"/>
      <c r="U3" s="12"/>
      <c r="V3" s="120"/>
      <c r="W3" s="119"/>
      <c r="X3" s="119"/>
      <c r="Y3" s="119"/>
      <c r="Z3" s="119"/>
      <c r="AA3" s="119"/>
      <c r="AB3" s="119"/>
      <c r="AC3" s="119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4" t="s">
        <v>48</v>
      </c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125">
        <v>45658</v>
      </c>
      <c r="F5" s="125"/>
      <c r="G5" s="12"/>
      <c r="H5" s="12" t="s">
        <v>11</v>
      </c>
      <c r="I5" s="12"/>
      <c r="J5" s="116" t="s">
        <v>24</v>
      </c>
      <c r="K5" s="116"/>
      <c r="L5" s="12"/>
      <c r="M5" s="12"/>
      <c r="N5" s="12"/>
      <c r="O5" s="12" t="s">
        <v>19</v>
      </c>
      <c r="P5" s="12"/>
      <c r="Q5" s="25"/>
      <c r="R5" s="12" t="s">
        <v>26</v>
      </c>
      <c r="S5" s="62"/>
      <c r="T5" s="12"/>
      <c r="U5" s="25"/>
      <c r="V5" s="12" t="s">
        <v>50</v>
      </c>
      <c r="W5" s="62"/>
      <c r="X5" s="12"/>
      <c r="Y5" s="12"/>
      <c r="Z5" s="12"/>
      <c r="AA5" s="12"/>
      <c r="AB5" s="12"/>
      <c r="AC5" s="12"/>
      <c r="AD5" s="12"/>
      <c r="AE5" s="55" t="s">
        <v>49</v>
      </c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7">
        <f>WEEKDAY(H6,1)</f>
        <v>4</v>
      </c>
      <c r="G6" s="47"/>
      <c r="H6" s="48">
        <f>E5</f>
        <v>45658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21" t="s">
        <v>2</v>
      </c>
      <c r="B8" s="122"/>
      <c r="C8" s="12"/>
      <c r="D8" s="87" t="str">
        <f>IF($F6=1,"Sun","")</f>
        <v/>
      </c>
      <c r="E8" s="45" t="str">
        <f>IF($F6=2,"Mo",IF(D8="","","Mo"))</f>
        <v/>
      </c>
      <c r="F8" s="45" t="str">
        <f>IF($F6=3,"Tue",IF(E8="","","Tue"))</f>
        <v/>
      </c>
      <c r="G8" s="45" t="str">
        <f>IF($F6=4,"Wed",IF(F8="","","Wed"))</f>
        <v>Wed</v>
      </c>
      <c r="H8" s="45" t="str">
        <f>IF($F6=5,"Thu",IF(G8="","","Thu"))</f>
        <v>Thu</v>
      </c>
      <c r="I8" s="45" t="str">
        <f>IF($F6=6,"Fri",IF(H8="","","Fri"))</f>
        <v>Fri</v>
      </c>
      <c r="J8" s="45" t="str">
        <f>IF($F6=7,"Sat",IF(I8="","","Sat"))</f>
        <v>Sat</v>
      </c>
      <c r="K8" s="45" t="str">
        <f>IF(WEEKDAY(1+J9+$H6,2)=1,"Sun",IF(WEEKDAY(1+J9+$H6,2)=2,"Mo",IF(WEEKDAY(1+J9+$H6,2)=3,"Tue",IF(WEEKDAY(1+J9+$H6,2)=4,"Wed",IF(WEEKDAY(1+J9+$H6,2)=5,"Thu",IF(WEEKDAY(1+J9+$H6,2)=6,"Fri","Sat"))))))</f>
        <v>Sun</v>
      </c>
      <c r="L8" s="45" t="str">
        <f t="shared" ref="L8:AH8" si="0">IF(WEEKDAY(1+K9+$H6,2)=1,"Sun",IF(WEEKDAY(1+K9+$H6,2)=2,"Mo",IF(WEEKDAY(1+K9+$H6,2)=3,"Tue",IF(WEEKDAY(1+K9+$H6,2)=4,"Wed",IF(WEEKDAY(1+K9+$H6,2)=5,"Thu",IF(WEEKDAY(1+K9+$H6,2)=6,"Fri","Sat"))))))</f>
        <v>Mo</v>
      </c>
      <c r="M8" s="45" t="str">
        <f t="shared" si="0"/>
        <v>Tue</v>
      </c>
      <c r="N8" s="45" t="str">
        <f t="shared" si="0"/>
        <v>Wed</v>
      </c>
      <c r="O8" s="45" t="str">
        <f t="shared" si="0"/>
        <v>Thu</v>
      </c>
      <c r="P8" s="45" t="str">
        <f t="shared" si="0"/>
        <v>Fri</v>
      </c>
      <c r="Q8" s="45" t="str">
        <f t="shared" si="0"/>
        <v>Sat</v>
      </c>
      <c r="R8" s="45" t="str">
        <f t="shared" si="0"/>
        <v>Sun</v>
      </c>
      <c r="S8" s="45" t="str">
        <f t="shared" si="0"/>
        <v>Mo</v>
      </c>
      <c r="T8" s="45" t="str">
        <f t="shared" si="0"/>
        <v>Tue</v>
      </c>
      <c r="U8" s="45" t="str">
        <f t="shared" si="0"/>
        <v>Wed</v>
      </c>
      <c r="V8" s="45" t="str">
        <f t="shared" si="0"/>
        <v>Thu</v>
      </c>
      <c r="W8" s="45" t="str">
        <f t="shared" si="0"/>
        <v>Fri</v>
      </c>
      <c r="X8" s="45" t="str">
        <f t="shared" si="0"/>
        <v>Sat</v>
      </c>
      <c r="Y8" s="45" t="str">
        <f t="shared" si="0"/>
        <v>Sun</v>
      </c>
      <c r="Z8" s="45" t="str">
        <f t="shared" si="0"/>
        <v>Mo</v>
      </c>
      <c r="AA8" s="45" t="str">
        <f t="shared" si="0"/>
        <v>Tue</v>
      </c>
      <c r="AB8" s="45" t="str">
        <f t="shared" si="0"/>
        <v>Wed</v>
      </c>
      <c r="AC8" s="45" t="str">
        <f t="shared" si="0"/>
        <v>Thu</v>
      </c>
      <c r="AD8" s="45" t="str">
        <f t="shared" si="0"/>
        <v>Fri</v>
      </c>
      <c r="AE8" s="45" t="str">
        <f t="shared" si="0"/>
        <v>Sat</v>
      </c>
      <c r="AF8" s="45" t="str">
        <f t="shared" si="0"/>
        <v>Sun</v>
      </c>
      <c r="AG8" s="45" t="str">
        <f t="shared" si="0"/>
        <v>Mo</v>
      </c>
      <c r="AH8" s="45" t="str">
        <f t="shared" si="0"/>
        <v>Tue</v>
      </c>
      <c r="AI8" s="45" t="str">
        <f>IF(AH9="","",IF(1+AH9&gt;=32,"",IF(WEEKDAY(1+AH9+$H6,2)=1,"Sun",IF(WEEKDAY(1+AH9+$H6,2)=2,"Mo",IF(WEEKDAY(1+AH9+$H6,2)=3,"Tue",IF(WEEKDAY(1+AH9+$H6,2)=4,"Wed",IF(WEEKDAY(1+AH9+$H6,2)=5,"Thu",IF(WEEKDAY(1+AH9+$H6,2)=6,"Fri","Sat"))))))))</f>
        <v>Wed</v>
      </c>
      <c r="AJ8" s="87" t="str">
        <f t="shared" ref="AJ8:AL8" si="1">IF(AI9="","",IF(1+AI9&gt;=32,"",IF(WEEKDAY(1+AI9+$H6,2)=1,"Sun",IF(WEEKDAY(1+AI9+$H6,2)=2,"Mo",IF(WEEKDAY(1+AI9+$H6,2)=3,"Tue",IF(WEEKDAY(1+AI9+$H6,2)=4,"Wed",IF(WEEKDAY(1+AI9+$H6,2)=5,"Thu",IF(WEEKDAY(1+AI9+$H6,2)=6,"Fri","Sat"))))))))</f>
        <v>Thu</v>
      </c>
      <c r="AK8" s="87" t="str">
        <f t="shared" si="1"/>
        <v>Fri</v>
      </c>
      <c r="AL8" s="87" t="str">
        <f t="shared" si="1"/>
        <v/>
      </c>
      <c r="AM8" s="105" t="str">
        <f t="shared" ref="AM8" si="2">IF(AL9="","",IF(1+AL9&gt;=32,"",IF(WEEKDAY(1+AL9+$H6,2)=1,"Sun",IF(WEEKDAY(1+AL9+$H6,2)=2,"Mo",IF(WEEKDAY(1+AL9+$H6,2)=3,"Tue",IF(WEEKDAY(1+AL9+$H6,2)=4,"Wed",IF(WEEKDAY(1+AL9+$H6,2)=5,"Thu",IF(WEEKDAY(1+AL9+$H6,2)=6,"Fri","Sat"))))))))</f>
        <v/>
      </c>
      <c r="AN8" s="12"/>
      <c r="AO8" s="12"/>
    </row>
    <row r="9" spans="1:41" ht="26.25" customHeight="1">
      <c r="A9" s="121" t="s">
        <v>3</v>
      </c>
      <c r="B9" s="122"/>
      <c r="C9" s="12"/>
      <c r="D9" s="88" t="str">
        <f>IF(F6=1,1,"")</f>
        <v/>
      </c>
      <c r="E9" s="46" t="str">
        <f>IF(F6=2,1,IF(D9="","",D9+1))</f>
        <v/>
      </c>
      <c r="F9" s="46" t="str">
        <f>IF(F6=3,1,IF(E9="","",E9+1))</f>
        <v/>
      </c>
      <c r="G9" s="46">
        <f>IF(F6=4,1,IF(F9="","",F9+1))</f>
        <v>1</v>
      </c>
      <c r="H9" s="46">
        <f>IF(F6=5,1,IF(G9="","",G9+1))</f>
        <v>2</v>
      </c>
      <c r="I9" s="46">
        <f>IF(F6=6,1,IF(H9="","",H9+1))</f>
        <v>3</v>
      </c>
      <c r="J9" s="46">
        <f>IF(F6=7,1,IF(I9="","",I9+1))</f>
        <v>4</v>
      </c>
      <c r="K9" s="46">
        <f>1+J9</f>
        <v>5</v>
      </c>
      <c r="L9" s="46">
        <f t="shared" ref="L9:AG9" si="3">1+K9</f>
        <v>6</v>
      </c>
      <c r="M9" s="46">
        <f t="shared" si="3"/>
        <v>7</v>
      </c>
      <c r="N9" s="46">
        <f t="shared" si="3"/>
        <v>8</v>
      </c>
      <c r="O9" s="46">
        <f t="shared" si="3"/>
        <v>9</v>
      </c>
      <c r="P9" s="46">
        <f t="shared" si="3"/>
        <v>10</v>
      </c>
      <c r="Q9" s="46">
        <f t="shared" si="3"/>
        <v>11</v>
      </c>
      <c r="R9" s="46">
        <f t="shared" si="3"/>
        <v>12</v>
      </c>
      <c r="S9" s="46">
        <f t="shared" si="3"/>
        <v>13</v>
      </c>
      <c r="T9" s="46">
        <f t="shared" si="3"/>
        <v>14</v>
      </c>
      <c r="U9" s="46">
        <f t="shared" si="3"/>
        <v>15</v>
      </c>
      <c r="V9" s="46">
        <f t="shared" si="3"/>
        <v>16</v>
      </c>
      <c r="W9" s="46">
        <f t="shared" si="3"/>
        <v>17</v>
      </c>
      <c r="X9" s="46">
        <f t="shared" si="3"/>
        <v>18</v>
      </c>
      <c r="Y9" s="46">
        <f t="shared" si="3"/>
        <v>19</v>
      </c>
      <c r="Z9" s="46">
        <f t="shared" si="3"/>
        <v>20</v>
      </c>
      <c r="AA9" s="46">
        <f t="shared" si="3"/>
        <v>21</v>
      </c>
      <c r="AB9" s="46">
        <f t="shared" si="3"/>
        <v>22</v>
      </c>
      <c r="AC9" s="46">
        <f t="shared" si="3"/>
        <v>23</v>
      </c>
      <c r="AD9" s="46">
        <f t="shared" si="3"/>
        <v>24</v>
      </c>
      <c r="AE9" s="46">
        <f t="shared" si="3"/>
        <v>25</v>
      </c>
      <c r="AF9" s="46">
        <f t="shared" si="3"/>
        <v>26</v>
      </c>
      <c r="AG9" s="46">
        <f t="shared" si="3"/>
        <v>27</v>
      </c>
      <c r="AH9" s="46">
        <f>IF(1+AG9&gt;=32,"",1+AG9)</f>
        <v>28</v>
      </c>
      <c r="AI9" s="46">
        <f>IF(AH9="","",IF(1+AH9&gt;=32,"",1+AH9))</f>
        <v>29</v>
      </c>
      <c r="AJ9" s="88">
        <f>IF(AI9="","",IF(1+AI9&gt;=32,"",1+AI9))</f>
        <v>30</v>
      </c>
      <c r="AK9" s="88">
        <f>IF(AJ9="","",IF(1+AJ9&gt;=32,"",1+AJ9))</f>
        <v>31</v>
      </c>
      <c r="AL9" s="88" t="str">
        <f>IF(AK9="","",IF(1+AK9&gt;=32,"",1+AK9))</f>
        <v/>
      </c>
      <c r="AM9" s="106" t="str">
        <f>IF(AL9="","",IF(1+AL9&gt;=32,"",1+AL9))</f>
        <v/>
      </c>
      <c r="AN9" s="12"/>
      <c r="AO9" s="12"/>
    </row>
    <row r="10" spans="1:41" ht="69" customHeight="1">
      <c r="A10" s="123" t="s">
        <v>41</v>
      </c>
      <c r="B10" s="124"/>
      <c r="D10" s="89"/>
      <c r="E10" s="26"/>
      <c r="F10" s="26"/>
      <c r="G10" s="26" t="s">
        <v>28</v>
      </c>
      <c r="H10" s="26"/>
      <c r="I10" s="26"/>
      <c r="J10" s="26"/>
      <c r="K10" s="26"/>
      <c r="L10" s="26" t="s">
        <v>28</v>
      </c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89"/>
      <c r="AK10" s="89"/>
      <c r="AL10" s="89"/>
      <c r="AM10" s="107"/>
      <c r="AN10" s="12"/>
      <c r="AO10" s="12"/>
    </row>
    <row r="11" spans="1:41" ht="16.5" customHeight="1">
      <c r="A11" s="12"/>
      <c r="B11" s="15"/>
      <c r="C11" s="13"/>
      <c r="D11" s="90"/>
      <c r="E11" s="12"/>
      <c r="F11" s="12"/>
      <c r="G11" s="108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90"/>
      <c r="AK11" s="90"/>
      <c r="AL11" s="90"/>
      <c r="AM11" s="90"/>
      <c r="AN11" s="12"/>
      <c r="AO11" s="12"/>
    </row>
    <row r="12" spans="1:41" ht="30" customHeight="1">
      <c r="A12" s="43" t="s">
        <v>15</v>
      </c>
      <c r="B12" s="43" t="s">
        <v>14</v>
      </c>
      <c r="C12" s="14"/>
      <c r="D12" s="10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1"/>
      <c r="AK12" s="101"/>
      <c r="AL12" s="101"/>
      <c r="AM12" s="104"/>
      <c r="AN12" s="56" t="s">
        <v>4</v>
      </c>
      <c r="AO12" s="56" t="s">
        <v>51</v>
      </c>
    </row>
    <row r="13" spans="1:41" ht="32.25" customHeight="1">
      <c r="A13" s="8" t="s">
        <v>15</v>
      </c>
      <c r="B13" s="27"/>
      <c r="C13" s="9" t="s">
        <v>13</v>
      </c>
      <c r="D13" s="92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93"/>
      <c r="AK13" s="93"/>
      <c r="AL13" s="93"/>
      <c r="AM13" s="93"/>
      <c r="AN13" s="1">
        <f t="shared" ref="AN13:AN26" si="4">SUM(D13:AM13)</f>
        <v>0</v>
      </c>
      <c r="AO13" s="58" t="e">
        <f>AN13/U5</f>
        <v>#DIV/0!</v>
      </c>
    </row>
    <row r="14" spans="1:41" ht="32.25" customHeight="1">
      <c r="A14" s="1" t="s">
        <v>15</v>
      </c>
      <c r="B14" s="42"/>
      <c r="C14" s="1" t="s">
        <v>13</v>
      </c>
      <c r="D14" s="92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94"/>
      <c r="AK14" s="94"/>
      <c r="AL14" s="94"/>
      <c r="AM14" s="94"/>
      <c r="AN14" s="1">
        <f t="shared" si="4"/>
        <v>0</v>
      </c>
      <c r="AO14" s="58" t="e">
        <f>AN14/U5</f>
        <v>#DIV/0!</v>
      </c>
    </row>
    <row r="15" spans="1:41" ht="32.25" customHeight="1">
      <c r="A15" s="8" t="s">
        <v>15</v>
      </c>
      <c r="B15" s="27"/>
      <c r="C15" s="9" t="s">
        <v>13</v>
      </c>
      <c r="D15" s="92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93"/>
      <c r="AK15" s="93"/>
      <c r="AL15" s="93"/>
      <c r="AM15" s="93"/>
      <c r="AN15" s="1">
        <f t="shared" si="4"/>
        <v>0</v>
      </c>
      <c r="AO15" s="58" t="e">
        <f>AN15/U5</f>
        <v>#DIV/0!</v>
      </c>
    </row>
    <row r="16" spans="1:41" ht="32.25" customHeight="1">
      <c r="A16" s="1" t="s">
        <v>15</v>
      </c>
      <c r="B16" s="42"/>
      <c r="C16" s="1" t="s">
        <v>13</v>
      </c>
      <c r="D16" s="92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94"/>
      <c r="AK16" s="94"/>
      <c r="AL16" s="94"/>
      <c r="AM16" s="94"/>
      <c r="AN16" s="1">
        <f t="shared" si="4"/>
        <v>0</v>
      </c>
      <c r="AO16" s="58" t="e">
        <f>AN16/U5</f>
        <v>#DIV/0!</v>
      </c>
    </row>
    <row r="17" spans="1:41" ht="32.25" customHeight="1">
      <c r="A17" s="8" t="s">
        <v>15</v>
      </c>
      <c r="B17" s="27"/>
      <c r="C17" s="9" t="s">
        <v>13</v>
      </c>
      <c r="D17" s="92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93"/>
      <c r="AK17" s="93"/>
      <c r="AL17" s="93"/>
      <c r="AM17" s="93"/>
      <c r="AN17" s="1">
        <f t="shared" si="4"/>
        <v>0</v>
      </c>
      <c r="AO17" s="58" t="e">
        <f>AN17/U5</f>
        <v>#DIV/0!</v>
      </c>
    </row>
    <row r="18" spans="1:41" ht="32.25" customHeight="1">
      <c r="A18" s="1" t="s">
        <v>15</v>
      </c>
      <c r="B18" s="42"/>
      <c r="C18" s="1" t="s">
        <v>13</v>
      </c>
      <c r="D18" s="92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94"/>
      <c r="AK18" s="94"/>
      <c r="AL18" s="94"/>
      <c r="AM18" s="94"/>
      <c r="AN18" s="1">
        <f t="shared" si="4"/>
        <v>0</v>
      </c>
      <c r="AO18" s="58" t="e">
        <f>AN18/U5</f>
        <v>#DIV/0!</v>
      </c>
    </row>
    <row r="19" spans="1:41" ht="32.25" customHeight="1">
      <c r="A19" s="8" t="s">
        <v>15</v>
      </c>
      <c r="B19" s="27"/>
      <c r="C19" s="9" t="s">
        <v>13</v>
      </c>
      <c r="D19" s="92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93"/>
      <c r="AK19" s="93"/>
      <c r="AL19" s="93"/>
      <c r="AM19" s="93"/>
      <c r="AN19" s="1">
        <f t="shared" si="4"/>
        <v>0</v>
      </c>
      <c r="AO19" s="58" t="e">
        <f>AN19/U5</f>
        <v>#DIV/0!</v>
      </c>
    </row>
    <row r="20" spans="1:41" ht="32.25" customHeight="1">
      <c r="A20" s="1" t="s">
        <v>15</v>
      </c>
      <c r="B20" s="42"/>
      <c r="C20" s="1" t="s">
        <v>13</v>
      </c>
      <c r="D20" s="92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94"/>
      <c r="AK20" s="94"/>
      <c r="AL20" s="94"/>
      <c r="AM20" s="94"/>
      <c r="AN20" s="1">
        <f t="shared" si="4"/>
        <v>0</v>
      </c>
      <c r="AO20" s="58" t="e">
        <f>AN20/U5</f>
        <v>#DIV/0!</v>
      </c>
    </row>
    <row r="21" spans="1:41" ht="32.25" customHeight="1">
      <c r="A21" s="8" t="s">
        <v>15</v>
      </c>
      <c r="B21" s="27"/>
      <c r="C21" s="9" t="s">
        <v>13</v>
      </c>
      <c r="D21" s="92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93"/>
      <c r="AK21" s="93"/>
      <c r="AL21" s="93"/>
      <c r="AM21" s="93"/>
      <c r="AN21" s="1">
        <f t="shared" si="4"/>
        <v>0</v>
      </c>
      <c r="AO21" s="58" t="e">
        <f>AN21/U5</f>
        <v>#DIV/0!</v>
      </c>
    </row>
    <row r="22" spans="1:41" ht="32.25" customHeight="1" thickBot="1">
      <c r="A22" s="1" t="s">
        <v>15</v>
      </c>
      <c r="B22" s="42"/>
      <c r="C22" s="1" t="s">
        <v>13</v>
      </c>
      <c r="D22" s="92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94"/>
      <c r="AK22" s="94"/>
      <c r="AL22" s="94"/>
      <c r="AM22" s="94"/>
      <c r="AN22" s="1">
        <f t="shared" si="4"/>
        <v>0</v>
      </c>
      <c r="AO22" s="58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95">
        <f t="shared" ref="D23" si="5">SUM(D13:D22)</f>
        <v>0</v>
      </c>
      <c r="E23" s="6">
        <f t="shared" ref="E23:AD23" si="6">SUM(E13:E22)</f>
        <v>0</v>
      </c>
      <c r="F23" s="6">
        <f t="shared" si="6"/>
        <v>0</v>
      </c>
      <c r="G23" s="6">
        <f t="shared" ref="G23" si="7">SUM(G13:G22)</f>
        <v>0</v>
      </c>
      <c r="H23" s="6">
        <f t="shared" si="6"/>
        <v>0</v>
      </c>
      <c r="I23" s="6">
        <f t="shared" si="6"/>
        <v>0</v>
      </c>
      <c r="J23" s="6">
        <f t="shared" si="6"/>
        <v>0</v>
      </c>
      <c r="K23" s="6">
        <f t="shared" si="6"/>
        <v>0</v>
      </c>
      <c r="L23" s="6">
        <f t="shared" si="6"/>
        <v>0</v>
      </c>
      <c r="M23" s="6">
        <f t="shared" si="6"/>
        <v>0</v>
      </c>
      <c r="N23" s="6">
        <f t="shared" si="6"/>
        <v>0</v>
      </c>
      <c r="O23" s="6">
        <f t="shared" si="6"/>
        <v>0</v>
      </c>
      <c r="P23" s="6">
        <f t="shared" si="6"/>
        <v>0</v>
      </c>
      <c r="Q23" s="6">
        <f t="shared" si="6"/>
        <v>0</v>
      </c>
      <c r="R23" s="6">
        <f t="shared" si="6"/>
        <v>0</v>
      </c>
      <c r="S23" s="6">
        <f t="shared" si="6"/>
        <v>0</v>
      </c>
      <c r="T23" s="6">
        <f t="shared" si="6"/>
        <v>0</v>
      </c>
      <c r="U23" s="6">
        <f t="shared" si="6"/>
        <v>0</v>
      </c>
      <c r="V23" s="6">
        <f t="shared" si="6"/>
        <v>0</v>
      </c>
      <c r="W23" s="6">
        <f t="shared" si="6"/>
        <v>0</v>
      </c>
      <c r="X23" s="6">
        <f t="shared" si="6"/>
        <v>0</v>
      </c>
      <c r="Y23" s="6">
        <f t="shared" si="6"/>
        <v>0</v>
      </c>
      <c r="Z23" s="6">
        <f t="shared" si="6"/>
        <v>0</v>
      </c>
      <c r="AA23" s="6">
        <f t="shared" si="6"/>
        <v>0</v>
      </c>
      <c r="AB23" s="6">
        <f t="shared" si="6"/>
        <v>0</v>
      </c>
      <c r="AC23" s="6">
        <f t="shared" si="6"/>
        <v>0</v>
      </c>
      <c r="AD23" s="6">
        <f t="shared" si="6"/>
        <v>0</v>
      </c>
      <c r="AE23" s="6">
        <f t="shared" ref="AE23:AL23" si="8">SUM(AE13:AE22)</f>
        <v>0</v>
      </c>
      <c r="AF23" s="6">
        <f t="shared" si="8"/>
        <v>0</v>
      </c>
      <c r="AG23" s="6">
        <f t="shared" si="8"/>
        <v>0</v>
      </c>
      <c r="AH23" s="6">
        <f t="shared" si="8"/>
        <v>0</v>
      </c>
      <c r="AI23" s="6">
        <f t="shared" si="8"/>
        <v>0</v>
      </c>
      <c r="AJ23" s="95">
        <f t="shared" si="8"/>
        <v>0</v>
      </c>
      <c r="AK23" s="95">
        <f t="shared" si="8"/>
        <v>0</v>
      </c>
      <c r="AL23" s="95">
        <f t="shared" si="8"/>
        <v>0</v>
      </c>
      <c r="AM23" s="95"/>
      <c r="AN23" s="6">
        <f t="shared" si="4"/>
        <v>0</v>
      </c>
      <c r="AO23" s="59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96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97"/>
      <c r="AK24" s="97"/>
      <c r="AL24" s="97"/>
      <c r="AM24" s="103"/>
      <c r="AN24" s="1">
        <f t="shared" si="4"/>
        <v>0</v>
      </c>
      <c r="AO24" s="58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98"/>
      <c r="E25" s="68"/>
      <c r="F25" s="68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99"/>
      <c r="AK25" s="99"/>
      <c r="AL25" s="99"/>
      <c r="AM25" s="99"/>
      <c r="AN25" s="1">
        <f t="shared" si="4"/>
        <v>0</v>
      </c>
      <c r="AO25" s="58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100">
        <f t="shared" ref="D26" si="9">SUM(D23:D25)</f>
        <v>0</v>
      </c>
      <c r="E26" s="7">
        <f t="shared" ref="E26:AD26" si="10">SUM(E23:E25)</f>
        <v>0</v>
      </c>
      <c r="F26" s="7">
        <f t="shared" si="10"/>
        <v>0</v>
      </c>
      <c r="G26" s="7">
        <f t="shared" ref="G26" si="11">SUM(G23:G25)</f>
        <v>0</v>
      </c>
      <c r="H26" s="7">
        <f t="shared" si="10"/>
        <v>0</v>
      </c>
      <c r="I26" s="7">
        <f t="shared" si="10"/>
        <v>0</v>
      </c>
      <c r="J26" s="7">
        <f t="shared" si="10"/>
        <v>0</v>
      </c>
      <c r="K26" s="7">
        <f t="shared" si="10"/>
        <v>0</v>
      </c>
      <c r="L26" s="7">
        <f t="shared" si="10"/>
        <v>0</v>
      </c>
      <c r="M26" s="7">
        <f t="shared" si="10"/>
        <v>0</v>
      </c>
      <c r="N26" s="7">
        <f t="shared" si="10"/>
        <v>0</v>
      </c>
      <c r="O26" s="7">
        <f t="shared" si="10"/>
        <v>0</v>
      </c>
      <c r="P26" s="7">
        <f t="shared" si="10"/>
        <v>0</v>
      </c>
      <c r="Q26" s="7">
        <f t="shared" si="10"/>
        <v>0</v>
      </c>
      <c r="R26" s="7">
        <f t="shared" si="10"/>
        <v>0</v>
      </c>
      <c r="S26" s="7">
        <f t="shared" si="10"/>
        <v>0</v>
      </c>
      <c r="T26" s="7">
        <f t="shared" si="10"/>
        <v>0</v>
      </c>
      <c r="U26" s="7">
        <f t="shared" si="10"/>
        <v>0</v>
      </c>
      <c r="V26" s="7">
        <f t="shared" si="10"/>
        <v>0</v>
      </c>
      <c r="W26" s="7">
        <f t="shared" si="10"/>
        <v>0</v>
      </c>
      <c r="X26" s="7">
        <f t="shared" si="10"/>
        <v>0</v>
      </c>
      <c r="Y26" s="7">
        <f t="shared" si="10"/>
        <v>0</v>
      </c>
      <c r="Z26" s="7">
        <f t="shared" si="10"/>
        <v>0</v>
      </c>
      <c r="AA26" s="7">
        <f t="shared" si="10"/>
        <v>0</v>
      </c>
      <c r="AB26" s="7">
        <f t="shared" si="10"/>
        <v>0</v>
      </c>
      <c r="AC26" s="7">
        <f t="shared" si="10"/>
        <v>0</v>
      </c>
      <c r="AD26" s="7">
        <f t="shared" si="10"/>
        <v>0</v>
      </c>
      <c r="AE26" s="7">
        <f t="shared" ref="AE26:AL26" si="12">SUM(AE23:AE25)</f>
        <v>0</v>
      </c>
      <c r="AF26" s="7">
        <f t="shared" si="12"/>
        <v>0</v>
      </c>
      <c r="AG26" s="7">
        <f t="shared" si="12"/>
        <v>0</v>
      </c>
      <c r="AH26" s="7">
        <f t="shared" si="12"/>
        <v>0</v>
      </c>
      <c r="AI26" s="7">
        <f t="shared" si="12"/>
        <v>0</v>
      </c>
      <c r="AJ26" s="100">
        <f t="shared" si="12"/>
        <v>0</v>
      </c>
      <c r="AK26" s="100">
        <f t="shared" si="12"/>
        <v>0</v>
      </c>
      <c r="AL26" s="100">
        <f t="shared" si="12"/>
        <v>0</v>
      </c>
      <c r="AM26" s="100"/>
      <c r="AN26" s="7">
        <f t="shared" si="4"/>
        <v>0</v>
      </c>
      <c r="AO26" s="60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117" t="s">
        <v>19</v>
      </c>
      <c r="B28" s="117"/>
      <c r="C28" s="120"/>
      <c r="D28" s="119"/>
      <c r="E28" s="119"/>
      <c r="F28" s="119"/>
      <c r="G28" s="119"/>
      <c r="H28" s="116" t="s">
        <v>20</v>
      </c>
      <c r="I28" s="117"/>
      <c r="J28" s="120"/>
      <c r="K28" s="119"/>
      <c r="L28" s="119"/>
      <c r="M28" s="119"/>
      <c r="N28" s="119"/>
      <c r="O28" s="119"/>
      <c r="P28" s="119"/>
      <c r="Q28" s="12"/>
      <c r="R28" s="116" t="s">
        <v>12</v>
      </c>
      <c r="S28" s="116"/>
      <c r="T28" s="116"/>
      <c r="U28" s="116"/>
      <c r="V28" s="120"/>
      <c r="W28" s="119"/>
      <c r="X28" s="119"/>
      <c r="Y28" s="119"/>
      <c r="Z28" s="119"/>
      <c r="AA28" s="117" t="s">
        <v>20</v>
      </c>
      <c r="AB28" s="117"/>
      <c r="AC28" s="120"/>
      <c r="AD28" s="119"/>
      <c r="AE28" s="119"/>
      <c r="AF28" s="119"/>
      <c r="AG28" s="119"/>
      <c r="AH28" s="119"/>
      <c r="AI28" s="119"/>
      <c r="AJ28" s="12"/>
      <c r="AK28" s="12"/>
      <c r="AL28" s="12"/>
      <c r="AM28" s="12"/>
      <c r="AN28" s="12"/>
      <c r="AO28" s="12"/>
    </row>
    <row r="29" spans="1:41" ht="36" customHeight="1">
      <c r="A29" s="117" t="s">
        <v>27</v>
      </c>
      <c r="B29" s="117"/>
      <c r="C29" s="129"/>
      <c r="D29" s="130"/>
      <c r="E29" s="130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16" t="s">
        <v>27</v>
      </c>
      <c r="S29" s="116"/>
      <c r="T29" s="116"/>
      <c r="U29" s="116"/>
      <c r="V29" s="129"/>
      <c r="W29" s="130"/>
      <c r="X29" s="130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</row>
    <row r="31" spans="1:41" ht="18.75" customHeight="1">
      <c r="A31" s="35" t="s">
        <v>21</v>
      </c>
      <c r="B31" s="36"/>
      <c r="C31" s="36"/>
      <c r="D31" s="36"/>
      <c r="E31" s="131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3"/>
      <c r="AO31" s="12"/>
    </row>
    <row r="32" spans="1:41" ht="18.75" customHeight="1">
      <c r="A32" s="37"/>
      <c r="B32" s="38"/>
      <c r="C32" s="38"/>
      <c r="D32" s="38"/>
      <c r="E32" s="134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6"/>
      <c r="AO32" s="12"/>
    </row>
    <row r="33" spans="1:41" ht="18.75" customHeight="1">
      <c r="A33" s="37"/>
      <c r="B33" s="38"/>
      <c r="C33" s="38"/>
      <c r="D33" s="38"/>
      <c r="E33" s="134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6"/>
      <c r="AO33" s="12"/>
    </row>
    <row r="34" spans="1:41" ht="18.75" customHeight="1">
      <c r="A34" s="37"/>
      <c r="B34" s="38"/>
      <c r="C34" s="38"/>
      <c r="D34" s="38"/>
      <c r="E34" s="134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6"/>
      <c r="AO34" s="12"/>
    </row>
    <row r="35" spans="1:41" ht="18.75" customHeight="1">
      <c r="A35" s="37"/>
      <c r="B35" s="38"/>
      <c r="C35" s="38"/>
      <c r="D35" s="38"/>
      <c r="E35" s="134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6"/>
      <c r="AO35" s="12"/>
    </row>
    <row r="36" spans="1:41" ht="18.75" customHeight="1">
      <c r="A36" s="39"/>
      <c r="B36" s="40"/>
      <c r="C36" s="40"/>
      <c r="D36" s="40"/>
      <c r="E36" s="137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9"/>
      <c r="AO36" s="12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126" t="s">
        <v>43</v>
      </c>
      <c r="B38" s="127"/>
      <c r="C38" s="127"/>
      <c r="D38" s="127"/>
      <c r="E38" s="128"/>
      <c r="F38" s="120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</row>
  </sheetData>
  <sheetProtection algorithmName="SHA-512" hashValue="AQWXklI2TD2GL68+bPAJ7D0riJ5sqssbl7BlYYj7AVS1DrXvy/u7bZNrOxIWs1tNHz2CUc+GG3N4So4FiYYmuA==" saltValue="4BEFl49ZEoTu+HPIJydPdw==" spinCount="100000" sheet="1" selectLockedCells="1"/>
  <mergeCells count="25">
    <mergeCell ref="V3:AC3"/>
    <mergeCell ref="F38:AN38"/>
    <mergeCell ref="E5:F5"/>
    <mergeCell ref="J5:K5"/>
    <mergeCell ref="C28:G28"/>
    <mergeCell ref="J28:P28"/>
    <mergeCell ref="AA28:AB28"/>
    <mergeCell ref="A38:E38"/>
    <mergeCell ref="A29:B29"/>
    <mergeCell ref="R29:U29"/>
    <mergeCell ref="V29:X29"/>
    <mergeCell ref="V28:Z28"/>
    <mergeCell ref="E31:AN36"/>
    <mergeCell ref="AC28:AI28"/>
    <mergeCell ref="C29:E29"/>
    <mergeCell ref="A3:B3"/>
    <mergeCell ref="H28:I28"/>
    <mergeCell ref="R28:U28"/>
    <mergeCell ref="A28:B28"/>
    <mergeCell ref="L3:N3"/>
    <mergeCell ref="O3:P3"/>
    <mergeCell ref="C3:J3"/>
    <mergeCell ref="A8:B8"/>
    <mergeCell ref="A9:B9"/>
    <mergeCell ref="A10:B10"/>
  </mergeCells>
  <conditionalFormatting sqref="G8:G9">
    <cfRule type="expression" dxfId="739" priority="143">
      <formula>CELL("inhalt",G$8)=""</formula>
    </cfRule>
  </conditionalFormatting>
  <conditionalFormatting sqref="E23:F23">
    <cfRule type="expression" dxfId="738" priority="85">
      <formula>CELL("inhalt",E$8)=""</formula>
    </cfRule>
  </conditionalFormatting>
  <conditionalFormatting sqref="E23:F23">
    <cfRule type="expression" dxfId="737" priority="83">
      <formula>CELL("inhalt",E$8)=""</formula>
    </cfRule>
  </conditionalFormatting>
  <conditionalFormatting sqref="E26:F26">
    <cfRule type="expression" dxfId="736" priority="78">
      <formula>CELL("inhalt",E$8)=""</formula>
    </cfRule>
  </conditionalFormatting>
  <conditionalFormatting sqref="E26:F26">
    <cfRule type="expression" dxfId="735" priority="76">
      <formula>CELL("inhalt",E$8)=""</formula>
    </cfRule>
  </conditionalFormatting>
  <conditionalFormatting sqref="D13:D22 D24:D25">
    <cfRule type="expression" dxfId="734" priority="72">
      <formula>CELL("inhalt",D$8)=""</formula>
    </cfRule>
    <cfRule type="expression" dxfId="733" priority="73">
      <formula>WEEKDAY(D$8,2)&gt;5</formula>
    </cfRule>
  </conditionalFormatting>
  <conditionalFormatting sqref="D13:D22 D24:D25">
    <cfRule type="expression" dxfId="732" priority="71">
      <formula>WEEKDAY(D$8,2)&gt;5</formula>
    </cfRule>
  </conditionalFormatting>
  <conditionalFormatting sqref="D23">
    <cfRule type="expression" dxfId="731" priority="70">
      <formula>CELL("inhalt",D$8)=""</formula>
    </cfRule>
  </conditionalFormatting>
  <conditionalFormatting sqref="D23">
    <cfRule type="expression" dxfId="730" priority="69">
      <formula>CELL("inhalt",D$8)=""</formula>
    </cfRule>
  </conditionalFormatting>
  <conditionalFormatting sqref="D26">
    <cfRule type="expression" dxfId="729" priority="68">
      <formula>CELL("inhalt",D$8)=""</formula>
    </cfRule>
  </conditionalFormatting>
  <conditionalFormatting sqref="D26">
    <cfRule type="expression" dxfId="728" priority="67">
      <formula>CELL("inhalt",D$8)=""</formula>
    </cfRule>
  </conditionalFormatting>
  <conditionalFormatting sqref="G9">
    <cfRule type="expression" dxfId="727" priority="43">
      <formula>G$10="NB"</formula>
    </cfRule>
    <cfRule type="expression" dxfId="726" priority="144">
      <formula>OR(G$8="Sat",G$8="Sun")</formula>
    </cfRule>
  </conditionalFormatting>
  <conditionalFormatting sqref="G8">
    <cfRule type="expression" dxfId="725" priority="31">
      <formula>OR(G$8="Sat",G$8="Sun")</formula>
    </cfRule>
    <cfRule type="expression" dxfId="724" priority="42">
      <formula>G$10="NB"</formula>
    </cfRule>
  </conditionalFormatting>
  <conditionalFormatting sqref="H9:AM10">
    <cfRule type="expression" dxfId="723" priority="40">
      <formula>CELL("inhalt",H$8)=""</formula>
    </cfRule>
  </conditionalFormatting>
  <conditionalFormatting sqref="H13:AM22 H24:AM25">
    <cfRule type="expression" dxfId="722" priority="38">
      <formula>CELL("inhalt",H$8)=""</formula>
    </cfRule>
  </conditionalFormatting>
  <conditionalFormatting sqref="H13:AM22 H24:AM25">
    <cfRule type="expression" dxfId="721" priority="39">
      <formula>WEEKDAY(H$8,2)&gt;5</formula>
    </cfRule>
  </conditionalFormatting>
  <conditionalFormatting sqref="H23:AM23">
    <cfRule type="expression" dxfId="720" priority="37">
      <formula>CELL("inhalt",H$8)=""</formula>
    </cfRule>
  </conditionalFormatting>
  <conditionalFormatting sqref="H23:AM23">
    <cfRule type="expression" dxfId="719" priority="36">
      <formula>CELL("inhalt",H$8)=""</formula>
    </cfRule>
  </conditionalFormatting>
  <conditionalFormatting sqref="H26:AM26">
    <cfRule type="expression" dxfId="718" priority="35">
      <formula>CELL("inhalt",H$8)=""</formula>
    </cfRule>
  </conditionalFormatting>
  <conditionalFormatting sqref="H26:AM26">
    <cfRule type="expression" dxfId="717" priority="34">
      <formula>CELL("inhalt",H$8)=""</formula>
    </cfRule>
  </conditionalFormatting>
  <conditionalFormatting sqref="H13:AM26 H9:AM10">
    <cfRule type="expression" dxfId="716" priority="33">
      <formula>H$10="NB"</formula>
    </cfRule>
    <cfRule type="expression" dxfId="715" priority="41">
      <formula>OR(H$8="Sat",H$8="Sun")</formula>
    </cfRule>
  </conditionalFormatting>
  <conditionalFormatting sqref="H8:AM8">
    <cfRule type="expression" dxfId="714" priority="30">
      <formula>CELL("inhalt",H$8)=""</formula>
    </cfRule>
  </conditionalFormatting>
  <conditionalFormatting sqref="H8:AM8">
    <cfRule type="expression" dxfId="713" priority="28">
      <formula>OR(H$8="Sat",H$8="Sun")</formula>
    </cfRule>
    <cfRule type="expression" dxfId="712" priority="29">
      <formula>H$10="NB"</formula>
    </cfRule>
  </conditionalFormatting>
  <conditionalFormatting sqref="D8:F10">
    <cfRule type="expression" dxfId="711" priority="26">
      <formula>CELL("inhalt",D$8)=""</formula>
    </cfRule>
  </conditionalFormatting>
  <conditionalFormatting sqref="D9:F10">
    <cfRule type="expression" dxfId="710" priority="25">
      <formula>D$10="NB"</formula>
    </cfRule>
    <cfRule type="expression" dxfId="709" priority="27">
      <formula>OR(D$8="Sat",D$8="Sun")</formula>
    </cfRule>
  </conditionalFormatting>
  <conditionalFormatting sqref="D8:F8">
    <cfRule type="expression" dxfId="708" priority="23">
      <formula>OR(D$8="Sat",D$8="Sun")</formula>
    </cfRule>
    <cfRule type="expression" dxfId="707" priority="24">
      <formula>D$10="NB"</formula>
    </cfRule>
  </conditionalFormatting>
  <conditionalFormatting sqref="E13:E22">
    <cfRule type="expression" dxfId="706" priority="21">
      <formula>CELL("inhalt",E$8)=""</formula>
    </cfRule>
  </conditionalFormatting>
  <conditionalFormatting sqref="E13:E22">
    <cfRule type="expression" dxfId="705" priority="20">
      <formula>E$10="NB"</formula>
    </cfRule>
    <cfRule type="expression" dxfId="704" priority="22">
      <formula>OR(E$8="Sat",E$8="Sun")</formula>
    </cfRule>
  </conditionalFormatting>
  <conditionalFormatting sqref="F13:F22">
    <cfRule type="expression" dxfId="703" priority="17">
      <formula>CELL("inhalt",F$8)=""</formula>
    </cfRule>
  </conditionalFormatting>
  <conditionalFormatting sqref="F13:F22">
    <cfRule type="expression" dxfId="702" priority="18">
      <formula>WEEKDAY(F$8,2)&gt;5</formula>
    </cfRule>
  </conditionalFormatting>
  <conditionalFormatting sqref="F13:F22">
    <cfRule type="expression" dxfId="701" priority="16">
      <formula>F$10="NB"</formula>
    </cfRule>
    <cfRule type="expression" dxfId="700" priority="19">
      <formula>OR(F$8="Sat",F$8="Sun")</formula>
    </cfRule>
  </conditionalFormatting>
  <conditionalFormatting sqref="E24:F24">
    <cfRule type="expression" dxfId="699" priority="14">
      <formula>CELL("inhalt",E$8)=""</formula>
    </cfRule>
  </conditionalFormatting>
  <conditionalFormatting sqref="E24:F24">
    <cfRule type="expression" dxfId="698" priority="13">
      <formula>E$10="NB"</formula>
    </cfRule>
    <cfRule type="expression" dxfId="697" priority="15">
      <formula>OR(E$8="Sat",E$8="Sun")</formula>
    </cfRule>
  </conditionalFormatting>
  <conditionalFormatting sqref="E25:F25">
    <cfRule type="expression" dxfId="696" priority="11">
      <formula>CELL("inhalt",E$8)=""</formula>
    </cfRule>
  </conditionalFormatting>
  <conditionalFormatting sqref="E25:F25">
    <cfRule type="expression" dxfId="695" priority="10">
      <formula>E$10="NB"</formula>
    </cfRule>
    <cfRule type="expression" dxfId="694" priority="12">
      <formula>OR(E$8="Sat",E$8="Sun")</formula>
    </cfRule>
  </conditionalFormatting>
  <conditionalFormatting sqref="G10">
    <cfRule type="expression" dxfId="693" priority="8">
      <formula>CELL("inhalt",G$8)=""</formula>
    </cfRule>
  </conditionalFormatting>
  <conditionalFormatting sqref="G13:G22 G24:G25">
    <cfRule type="expression" dxfId="692" priority="6">
      <formula>CELL("inhalt",G$8)=""</formula>
    </cfRule>
  </conditionalFormatting>
  <conditionalFormatting sqref="G13:G22 G24:G25">
    <cfRule type="expression" dxfId="691" priority="7">
      <formula>WEEKDAY(G$8,2)&gt;5</formula>
    </cfRule>
  </conditionalFormatting>
  <conditionalFormatting sqref="G23">
    <cfRule type="expression" dxfId="690" priority="5">
      <formula>CELL("inhalt",G$8)=""</formula>
    </cfRule>
  </conditionalFormatting>
  <conditionalFormatting sqref="G23">
    <cfRule type="expression" dxfId="689" priority="4">
      <formula>CELL("inhalt",G$8)=""</formula>
    </cfRule>
  </conditionalFormatting>
  <conditionalFormatting sqref="G26">
    <cfRule type="expression" dxfId="688" priority="3">
      <formula>CELL("inhalt",G$8)=""</formula>
    </cfRule>
  </conditionalFormatting>
  <conditionalFormatting sqref="G26">
    <cfRule type="expression" dxfId="687" priority="2">
      <formula>CELL("inhalt",G$8)=""</formula>
    </cfRule>
  </conditionalFormatting>
  <conditionalFormatting sqref="G13:G26 G10">
    <cfRule type="expression" dxfId="686" priority="1">
      <formula>G$10="NB"</formula>
    </cfRule>
    <cfRule type="expression" dxfId="685" priority="9">
      <formula>OR(G$8="Sat",G$8="Sun")</formula>
    </cfRule>
  </conditionalFormatting>
  <pageMargins left="0.39370078740157483" right="0.39370078740157483" top="0.39370078740157483" bottom="0.78740157480314965" header="0.39370078740157483" footer="0.31496062992125984"/>
  <pageSetup paperSize="9" scale="4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O42"/>
  <sheetViews>
    <sheetView topLeftCell="A4" workbookViewId="0">
      <selection activeCell="AO13" sqref="AO13"/>
    </sheetView>
  </sheetViews>
  <sheetFormatPr baseColWidth="10" defaultRowHeight="14.4"/>
  <cols>
    <col min="1" max="1" width="6" customWidth="1"/>
    <col min="2" max="2" width="13.44140625" customWidth="1"/>
    <col min="3" max="3" width="4" customWidth="1"/>
    <col min="4" max="14" width="6" customWidth="1"/>
    <col min="15" max="15" width="5.6640625" customWidth="1"/>
    <col min="16" max="39" width="6" customWidth="1"/>
    <col min="40" max="40" width="8.77734375" customWidth="1"/>
    <col min="41" max="41" width="9.77734375" customWidth="1"/>
  </cols>
  <sheetData>
    <row r="1" spans="1:41" ht="18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O1" s="12"/>
      <c r="P1" s="12"/>
      <c r="Q1" s="13">
        <f>(January!Q1)</f>
        <v>0</v>
      </c>
      <c r="R1" s="12"/>
      <c r="S1" s="12"/>
      <c r="T1" s="12"/>
      <c r="U1" s="12"/>
      <c r="V1" s="52" t="s">
        <v>45</v>
      </c>
      <c r="W1" s="52"/>
      <c r="X1" s="53">
        <f>(January!X1)</f>
        <v>0</v>
      </c>
      <c r="Y1" s="12"/>
      <c r="Z1" s="12"/>
      <c r="AB1" s="52"/>
      <c r="AC1" s="52"/>
      <c r="AD1" s="61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">
      <c r="A2" s="11"/>
      <c r="B2" s="11"/>
      <c r="D2" s="51"/>
      <c r="O2" s="11"/>
    </row>
    <row r="3" spans="1:41" ht="36" customHeight="1">
      <c r="A3" s="117" t="s">
        <v>5</v>
      </c>
      <c r="B3" s="117"/>
      <c r="C3" s="140">
        <f>(January!C3)</f>
        <v>0</v>
      </c>
      <c r="D3" s="140"/>
      <c r="E3" s="140"/>
      <c r="F3" s="140"/>
      <c r="G3" s="140"/>
      <c r="H3" s="140"/>
      <c r="I3" s="140"/>
      <c r="J3" s="140"/>
      <c r="K3" s="12"/>
      <c r="L3" s="116" t="s">
        <v>23</v>
      </c>
      <c r="M3" s="116"/>
      <c r="N3" s="116"/>
      <c r="O3" s="141">
        <f>(January!O3)</f>
        <v>0</v>
      </c>
      <c r="P3" s="140"/>
      <c r="Q3" s="12"/>
      <c r="R3" s="12"/>
      <c r="S3" s="12" t="s">
        <v>52</v>
      </c>
      <c r="T3" s="12"/>
      <c r="U3" s="12"/>
      <c r="V3" s="140">
        <f>(January!V3)</f>
        <v>0</v>
      </c>
      <c r="W3" s="140"/>
      <c r="X3" s="140"/>
      <c r="Y3" s="140"/>
      <c r="Z3" s="140"/>
      <c r="AA3" s="140"/>
      <c r="AB3" s="140"/>
      <c r="AC3" s="140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4" t="s">
        <v>48</v>
      </c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125">
        <v>45931</v>
      </c>
      <c r="F5" s="125"/>
      <c r="G5" s="12"/>
      <c r="H5" s="12" t="s">
        <v>11</v>
      </c>
      <c r="I5" s="12"/>
      <c r="J5" s="116" t="s">
        <v>35</v>
      </c>
      <c r="K5" s="116"/>
      <c r="L5" s="12"/>
      <c r="M5" s="12"/>
      <c r="N5" s="12"/>
      <c r="O5" s="12" t="s">
        <v>19</v>
      </c>
      <c r="P5" s="12"/>
      <c r="Q5" s="25"/>
      <c r="R5" s="12" t="s">
        <v>26</v>
      </c>
      <c r="S5" s="62"/>
      <c r="T5" s="12"/>
      <c r="U5" s="25"/>
      <c r="V5" s="12" t="s">
        <v>50</v>
      </c>
      <c r="W5" s="62"/>
      <c r="X5" s="12"/>
      <c r="Y5" s="12"/>
      <c r="Z5" s="12"/>
      <c r="AA5" s="12"/>
      <c r="AB5" s="12"/>
      <c r="AC5" s="12"/>
      <c r="AD5" s="12"/>
      <c r="AE5" s="55" t="s">
        <v>49</v>
      </c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7">
        <f>WEEKDAY(H6,1)</f>
        <v>4</v>
      </c>
      <c r="G6" s="12"/>
      <c r="H6" s="48">
        <f>+E5</f>
        <v>45931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44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21" t="s">
        <v>2</v>
      </c>
      <c r="B8" s="122"/>
      <c r="C8" s="44"/>
      <c r="D8" s="87" t="str">
        <f>IF($F6=1,"Sun","")</f>
        <v/>
      </c>
      <c r="E8" s="87" t="str">
        <f>IF($F6=2,"Mo",IF(D8="","","Mo"))</f>
        <v/>
      </c>
      <c r="F8" s="45" t="str">
        <f>IF($F6=3,"Tue",IF(E8="","","Tue"))</f>
        <v/>
      </c>
      <c r="G8" s="45" t="str">
        <f>IF($F6=4,"Wed",IF(F8="","","Wed"))</f>
        <v>Wed</v>
      </c>
      <c r="H8" s="45" t="str">
        <f>IF($F6=5,"Thu",IF(G8="","","Thu"))</f>
        <v>Thu</v>
      </c>
      <c r="I8" s="45" t="str">
        <f>IF($F6=6,"Fri",IF(H8="","","Fri"))</f>
        <v>Fri</v>
      </c>
      <c r="J8" s="45" t="str">
        <f>IF($F6=7,"Sat",IF(I8="","","Sat"))</f>
        <v>Sat</v>
      </c>
      <c r="K8" s="45" t="str">
        <f>IF(WEEKDAY(1+J9+$H6,2)=1,"Sun",IF(WEEKDAY(1+J9+$H6,2)=2,"Mo",IF(WEEKDAY(1+J9+$H6,2)=3,"Tue",IF(WEEKDAY(1+J9+$H6,2)=4,"Wed",IF(WEEKDAY(1+J9+$H6,2)=5,"Thu",IF(WEEKDAY(1+J9+$H6,2)=6,"Fri","Sat"))))))</f>
        <v>Sun</v>
      </c>
      <c r="L8" s="45" t="str">
        <f t="shared" ref="L8:AH8" si="0">IF(WEEKDAY(1+K9+$H6,2)=1,"Sun",IF(WEEKDAY(1+K9+$H6,2)=2,"Mo",IF(WEEKDAY(1+K9+$H6,2)=3,"Tue",IF(WEEKDAY(1+K9+$H6,2)=4,"Wed",IF(WEEKDAY(1+K9+$H6,2)=5,"Thu",IF(WEEKDAY(1+K9+$H6,2)=6,"Fri","Sat"))))))</f>
        <v>Mo</v>
      </c>
      <c r="M8" s="45" t="str">
        <f t="shared" si="0"/>
        <v>Tue</v>
      </c>
      <c r="N8" s="45" t="str">
        <f t="shared" si="0"/>
        <v>Wed</v>
      </c>
      <c r="O8" s="45" t="str">
        <f t="shared" si="0"/>
        <v>Thu</v>
      </c>
      <c r="P8" s="45" t="str">
        <f t="shared" si="0"/>
        <v>Fri</v>
      </c>
      <c r="Q8" s="45" t="str">
        <f t="shared" si="0"/>
        <v>Sat</v>
      </c>
      <c r="R8" s="45" t="str">
        <f t="shared" si="0"/>
        <v>Sun</v>
      </c>
      <c r="S8" s="45" t="str">
        <f t="shared" si="0"/>
        <v>Mo</v>
      </c>
      <c r="T8" s="45" t="str">
        <f t="shared" si="0"/>
        <v>Tue</v>
      </c>
      <c r="U8" s="45" t="str">
        <f t="shared" si="0"/>
        <v>Wed</v>
      </c>
      <c r="V8" s="45" t="str">
        <f t="shared" si="0"/>
        <v>Thu</v>
      </c>
      <c r="W8" s="45" t="str">
        <f t="shared" si="0"/>
        <v>Fri</v>
      </c>
      <c r="X8" s="45" t="str">
        <f t="shared" si="0"/>
        <v>Sat</v>
      </c>
      <c r="Y8" s="45" t="str">
        <f t="shared" si="0"/>
        <v>Sun</v>
      </c>
      <c r="Z8" s="45" t="str">
        <f t="shared" si="0"/>
        <v>Mo</v>
      </c>
      <c r="AA8" s="45" t="str">
        <f t="shared" si="0"/>
        <v>Tue</v>
      </c>
      <c r="AB8" s="45" t="str">
        <f t="shared" si="0"/>
        <v>Wed</v>
      </c>
      <c r="AC8" s="45" t="str">
        <f t="shared" si="0"/>
        <v>Thu</v>
      </c>
      <c r="AD8" s="45" t="str">
        <f t="shared" si="0"/>
        <v>Fri</v>
      </c>
      <c r="AE8" s="45" t="str">
        <f t="shared" si="0"/>
        <v>Sat</v>
      </c>
      <c r="AF8" s="45" t="str">
        <f t="shared" si="0"/>
        <v>Sun</v>
      </c>
      <c r="AG8" s="45" t="str">
        <f t="shared" si="0"/>
        <v>Mo</v>
      </c>
      <c r="AH8" s="45" t="str">
        <f t="shared" si="0"/>
        <v>Tue</v>
      </c>
      <c r="AI8" s="45" t="str">
        <f>IF(AH9="","",IF(1+AH9&gt;=32,"",IF(WEEKDAY(1+AH9+$H6,2)=1,"Sun",IF(WEEKDAY(1+AH9+$H6,2)=2,"Mo",IF(WEEKDAY(1+AH9+$H6,2)=3,"Tue",IF(WEEKDAY(1+AH9+$H6,2)=4,"Wed",IF(WEEKDAY(1+AH9+$H6,2)=5,"Thu",IF(WEEKDAY(1+AH9+$H6,2)=6,"Fri","Sat"))))))))</f>
        <v>Wed</v>
      </c>
      <c r="AJ8" s="45" t="str">
        <f t="shared" ref="AJ8:AM8" si="1">IF(AI9="","",IF(1+AI9&gt;=32,"",IF(WEEKDAY(1+AI9+$H6,2)=1,"Sun",IF(WEEKDAY(1+AI9+$H6,2)=2,"Mo",IF(WEEKDAY(1+AI9+$H6,2)=3,"Tue",IF(WEEKDAY(1+AI9+$H6,2)=4,"Wed",IF(WEEKDAY(1+AI9+$H6,2)=5,"Thu",IF(WEEKDAY(1+AI9+$H6,2)=6,"Fri","Sat"))))))))</f>
        <v>Thu</v>
      </c>
      <c r="AK8" s="87" t="str">
        <f t="shared" si="1"/>
        <v>Fri</v>
      </c>
      <c r="AL8" s="87" t="str">
        <f t="shared" si="1"/>
        <v/>
      </c>
      <c r="AM8" s="87" t="str">
        <f t="shared" si="1"/>
        <v/>
      </c>
      <c r="AN8" s="12"/>
      <c r="AO8" s="12"/>
    </row>
    <row r="9" spans="1:41" ht="26.25" customHeight="1">
      <c r="A9" s="121" t="s">
        <v>3</v>
      </c>
      <c r="B9" s="122"/>
      <c r="C9" s="44"/>
      <c r="D9" s="88" t="str">
        <f>IF(F6=1,1,"")</f>
        <v/>
      </c>
      <c r="E9" s="88" t="str">
        <f>IF(F6=2,1,IF(D9="","",D9+1))</f>
        <v/>
      </c>
      <c r="F9" s="46" t="str">
        <f>IF(F6=3,1,IF(E9="","",E9+1))</f>
        <v/>
      </c>
      <c r="G9" s="46">
        <f>IF(F6=4,1,IF(F9="","",F9+1))</f>
        <v>1</v>
      </c>
      <c r="H9" s="46">
        <f>IF(F6=5,1,IF(G9="","",G9+1))</f>
        <v>2</v>
      </c>
      <c r="I9" s="46">
        <f>IF(F6=6,1,IF(H9="","",H9+1))</f>
        <v>3</v>
      </c>
      <c r="J9" s="46">
        <f>IF(F6=7,1,IF(I9="","",I9+1))</f>
        <v>4</v>
      </c>
      <c r="K9" s="46">
        <f>1+J9</f>
        <v>5</v>
      </c>
      <c r="L9" s="46">
        <f t="shared" ref="L9:AG9" si="2">1+K9</f>
        <v>6</v>
      </c>
      <c r="M9" s="46">
        <f t="shared" si="2"/>
        <v>7</v>
      </c>
      <c r="N9" s="46">
        <f t="shared" si="2"/>
        <v>8</v>
      </c>
      <c r="O9" s="46">
        <f t="shared" si="2"/>
        <v>9</v>
      </c>
      <c r="P9" s="46">
        <f t="shared" si="2"/>
        <v>10</v>
      </c>
      <c r="Q9" s="46">
        <f t="shared" si="2"/>
        <v>11</v>
      </c>
      <c r="R9" s="46">
        <f t="shared" si="2"/>
        <v>12</v>
      </c>
      <c r="S9" s="46">
        <f t="shared" si="2"/>
        <v>13</v>
      </c>
      <c r="T9" s="46">
        <f t="shared" si="2"/>
        <v>14</v>
      </c>
      <c r="U9" s="46">
        <f t="shared" si="2"/>
        <v>15</v>
      </c>
      <c r="V9" s="46">
        <f t="shared" si="2"/>
        <v>16</v>
      </c>
      <c r="W9" s="46">
        <f t="shared" si="2"/>
        <v>17</v>
      </c>
      <c r="X9" s="46">
        <f t="shared" si="2"/>
        <v>18</v>
      </c>
      <c r="Y9" s="46">
        <f t="shared" si="2"/>
        <v>19</v>
      </c>
      <c r="Z9" s="46">
        <f t="shared" si="2"/>
        <v>20</v>
      </c>
      <c r="AA9" s="46">
        <f t="shared" si="2"/>
        <v>21</v>
      </c>
      <c r="AB9" s="46">
        <f t="shared" si="2"/>
        <v>22</v>
      </c>
      <c r="AC9" s="46">
        <f t="shared" si="2"/>
        <v>23</v>
      </c>
      <c r="AD9" s="46">
        <f t="shared" si="2"/>
        <v>24</v>
      </c>
      <c r="AE9" s="46">
        <f t="shared" si="2"/>
        <v>25</v>
      </c>
      <c r="AF9" s="46">
        <f t="shared" si="2"/>
        <v>26</v>
      </c>
      <c r="AG9" s="46">
        <f t="shared" si="2"/>
        <v>27</v>
      </c>
      <c r="AH9" s="46">
        <f>IF(1+AG9&gt;=32,"",1+AG9)</f>
        <v>28</v>
      </c>
      <c r="AI9" s="46">
        <f>IF(AH9="","",IF(1+AH9&gt;=32,"",1+AH9))</f>
        <v>29</v>
      </c>
      <c r="AJ9" s="46">
        <f>IF(AI9="","",IF(1+AI9&gt;=32,"",1+AI9))</f>
        <v>30</v>
      </c>
      <c r="AK9" s="88">
        <f>IF(AJ9="","",IF(1+AJ9&gt;=32,"",1+AJ9))</f>
        <v>31</v>
      </c>
      <c r="AL9" s="88" t="str">
        <f>IF(AK9="","",IF(1+AK9&gt;=32,"",1+AK9))</f>
        <v/>
      </c>
      <c r="AM9" s="88" t="str">
        <f>IF(AL9="","",IF(1+AL9&gt;=32,"",1+AL9))</f>
        <v/>
      </c>
      <c r="AN9" s="12"/>
      <c r="AO9" s="12"/>
    </row>
    <row r="10" spans="1:41" ht="69" customHeight="1">
      <c r="A10" s="123" t="s">
        <v>41</v>
      </c>
      <c r="B10" s="124"/>
      <c r="C10" s="44"/>
      <c r="D10" s="89"/>
      <c r="E10" s="89"/>
      <c r="F10" s="26"/>
      <c r="G10" s="26"/>
      <c r="H10" s="26"/>
      <c r="I10" s="26" t="s">
        <v>28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89"/>
      <c r="AL10" s="89"/>
      <c r="AM10" s="89"/>
      <c r="AN10" s="12"/>
      <c r="AO10" s="12"/>
    </row>
    <row r="11" spans="1:41" ht="16.5" customHeight="1">
      <c r="A11" s="12"/>
      <c r="B11" s="15"/>
      <c r="C11" s="13"/>
      <c r="D11" s="90"/>
      <c r="E11" s="90"/>
      <c r="F11" s="85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0"/>
      <c r="AL11" s="90"/>
      <c r="AM11" s="90"/>
      <c r="AN11" s="12"/>
    </row>
    <row r="12" spans="1:41" ht="30" customHeight="1">
      <c r="A12" s="43" t="s">
        <v>15</v>
      </c>
      <c r="B12" s="43" t="s">
        <v>14</v>
      </c>
      <c r="C12" s="17"/>
      <c r="D12" s="91"/>
      <c r="E12" s="91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91"/>
      <c r="AL12" s="91"/>
      <c r="AM12" s="102"/>
      <c r="AN12" s="56" t="s">
        <v>4</v>
      </c>
      <c r="AO12" s="56" t="s">
        <v>51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92"/>
      <c r="E13" s="93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93"/>
      <c r="AL13" s="93"/>
      <c r="AM13" s="93"/>
      <c r="AN13" s="1">
        <f t="shared" ref="AN13:AN26" si="3">SUM(D13:AM13)</f>
        <v>0</v>
      </c>
      <c r="AO13" s="58" t="e">
        <f>AN13/U5</f>
        <v>#DIV/0!</v>
      </c>
    </row>
    <row r="14" spans="1:41" ht="32.25" customHeight="1">
      <c r="A14" s="1" t="s">
        <v>15</v>
      </c>
      <c r="B14" s="69">
        <f>January!B14</f>
        <v>0</v>
      </c>
      <c r="C14" s="1" t="s">
        <v>13</v>
      </c>
      <c r="D14" s="92"/>
      <c r="E14" s="94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94"/>
      <c r="AL14" s="94"/>
      <c r="AM14" s="94"/>
      <c r="AN14" s="1">
        <f t="shared" si="3"/>
        <v>0</v>
      </c>
      <c r="AO14" s="58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92"/>
      <c r="E15" s="93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93"/>
      <c r="AL15" s="93"/>
      <c r="AM15" s="93"/>
      <c r="AN15" s="1">
        <f t="shared" si="3"/>
        <v>0</v>
      </c>
      <c r="AO15" s="58" t="e">
        <f>AN15/U5</f>
        <v>#DIV/0!</v>
      </c>
    </row>
    <row r="16" spans="1:41" ht="32.25" customHeight="1">
      <c r="A16" s="1" t="s">
        <v>15</v>
      </c>
      <c r="B16" s="69">
        <f>January!B16</f>
        <v>0</v>
      </c>
      <c r="C16" s="1" t="s">
        <v>13</v>
      </c>
      <c r="D16" s="92"/>
      <c r="E16" s="94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94"/>
      <c r="AL16" s="94"/>
      <c r="AM16" s="94"/>
      <c r="AN16" s="1">
        <f t="shared" si="3"/>
        <v>0</v>
      </c>
      <c r="AO16" s="58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92"/>
      <c r="E17" s="93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93"/>
      <c r="AL17" s="93"/>
      <c r="AM17" s="93"/>
      <c r="AN17" s="1">
        <f t="shared" si="3"/>
        <v>0</v>
      </c>
      <c r="AO17" s="58" t="e">
        <f>AN17/U5</f>
        <v>#DIV/0!</v>
      </c>
    </row>
    <row r="18" spans="1:41" ht="32.25" customHeight="1">
      <c r="A18" s="1" t="s">
        <v>15</v>
      </c>
      <c r="B18" s="69">
        <f>January!B18</f>
        <v>0</v>
      </c>
      <c r="C18" s="1" t="s">
        <v>13</v>
      </c>
      <c r="D18" s="92"/>
      <c r="E18" s="94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94"/>
      <c r="AL18" s="94"/>
      <c r="AM18" s="94"/>
      <c r="AN18" s="1">
        <f t="shared" si="3"/>
        <v>0</v>
      </c>
      <c r="AO18" s="58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92"/>
      <c r="E19" s="93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93"/>
      <c r="AL19" s="93"/>
      <c r="AM19" s="93"/>
      <c r="AN19" s="1">
        <f t="shared" si="3"/>
        <v>0</v>
      </c>
      <c r="AO19" s="58" t="e">
        <f>AN19/U5</f>
        <v>#DIV/0!</v>
      </c>
    </row>
    <row r="20" spans="1:41" ht="32.25" customHeight="1">
      <c r="A20" s="1" t="s">
        <v>15</v>
      </c>
      <c r="B20" s="69">
        <f>January!B20</f>
        <v>0</v>
      </c>
      <c r="C20" s="1" t="s">
        <v>13</v>
      </c>
      <c r="D20" s="92"/>
      <c r="E20" s="94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94"/>
      <c r="AL20" s="94"/>
      <c r="AM20" s="94"/>
      <c r="AN20" s="1">
        <f t="shared" si="3"/>
        <v>0</v>
      </c>
      <c r="AO20" s="58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92"/>
      <c r="E21" s="93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93"/>
      <c r="AL21" s="93"/>
      <c r="AM21" s="93"/>
      <c r="AN21" s="1">
        <f t="shared" si="3"/>
        <v>0</v>
      </c>
      <c r="AO21" s="58" t="e">
        <f>AN21/U5</f>
        <v>#DIV/0!</v>
      </c>
    </row>
    <row r="22" spans="1:41" ht="32.25" customHeight="1" thickBot="1">
      <c r="A22" s="1" t="s">
        <v>15</v>
      </c>
      <c r="B22" s="69">
        <f>January!B22</f>
        <v>0</v>
      </c>
      <c r="C22" s="1" t="s">
        <v>13</v>
      </c>
      <c r="D22" s="92"/>
      <c r="E22" s="94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94"/>
      <c r="AL22" s="94"/>
      <c r="AM22" s="94"/>
      <c r="AN22" s="1">
        <f t="shared" si="3"/>
        <v>0</v>
      </c>
      <c r="AO22" s="58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95">
        <f t="shared" ref="D23:AL23" si="4">SUM(D13:D22)</f>
        <v>0</v>
      </c>
      <c r="E23" s="95">
        <f t="shared" si="4"/>
        <v>0</v>
      </c>
      <c r="F23" s="6">
        <f t="shared" ref="F23" si="5">SUM(F13:F22)</f>
        <v>0</v>
      </c>
      <c r="G23" s="6">
        <f t="shared" si="4"/>
        <v>0</v>
      </c>
      <c r="H23" s="6">
        <f t="shared" si="4"/>
        <v>0</v>
      </c>
      <c r="I23" s="6">
        <f t="shared" si="4"/>
        <v>0</v>
      </c>
      <c r="J23" s="6">
        <f t="shared" si="4"/>
        <v>0</v>
      </c>
      <c r="K23" s="6">
        <f t="shared" si="4"/>
        <v>0</v>
      </c>
      <c r="L23" s="6">
        <f t="shared" si="4"/>
        <v>0</v>
      </c>
      <c r="M23" s="6">
        <f t="shared" si="4"/>
        <v>0</v>
      </c>
      <c r="N23" s="6">
        <f t="shared" si="4"/>
        <v>0</v>
      </c>
      <c r="O23" s="6">
        <f t="shared" si="4"/>
        <v>0</v>
      </c>
      <c r="P23" s="6">
        <f t="shared" si="4"/>
        <v>0</v>
      </c>
      <c r="Q23" s="6">
        <f t="shared" si="4"/>
        <v>0</v>
      </c>
      <c r="R23" s="6">
        <f t="shared" si="4"/>
        <v>0</v>
      </c>
      <c r="S23" s="6">
        <f t="shared" si="4"/>
        <v>0</v>
      </c>
      <c r="T23" s="6">
        <f t="shared" si="4"/>
        <v>0</v>
      </c>
      <c r="U23" s="6">
        <f t="shared" si="4"/>
        <v>0</v>
      </c>
      <c r="V23" s="6">
        <f t="shared" si="4"/>
        <v>0</v>
      </c>
      <c r="W23" s="6">
        <f t="shared" si="4"/>
        <v>0</v>
      </c>
      <c r="X23" s="6">
        <f t="shared" si="4"/>
        <v>0</v>
      </c>
      <c r="Y23" s="6">
        <f t="shared" si="4"/>
        <v>0</v>
      </c>
      <c r="Z23" s="6">
        <f t="shared" si="4"/>
        <v>0</v>
      </c>
      <c r="AA23" s="6">
        <f t="shared" si="4"/>
        <v>0</v>
      </c>
      <c r="AB23" s="6">
        <f t="shared" si="4"/>
        <v>0</v>
      </c>
      <c r="AC23" s="6">
        <f t="shared" si="4"/>
        <v>0</v>
      </c>
      <c r="AD23" s="6">
        <f t="shared" si="4"/>
        <v>0</v>
      </c>
      <c r="AE23" s="6">
        <f t="shared" si="4"/>
        <v>0</v>
      </c>
      <c r="AF23" s="6">
        <f t="shared" si="4"/>
        <v>0</v>
      </c>
      <c r="AG23" s="6">
        <f t="shared" si="4"/>
        <v>0</v>
      </c>
      <c r="AH23" s="6">
        <f t="shared" si="4"/>
        <v>0</v>
      </c>
      <c r="AI23" s="6">
        <f t="shared" si="4"/>
        <v>0</v>
      </c>
      <c r="AJ23" s="6">
        <f t="shared" si="4"/>
        <v>0</v>
      </c>
      <c r="AK23" s="95">
        <f t="shared" si="4"/>
        <v>0</v>
      </c>
      <c r="AL23" s="95">
        <f t="shared" si="4"/>
        <v>0</v>
      </c>
      <c r="AM23" s="95"/>
      <c r="AN23" s="6">
        <f t="shared" si="3"/>
        <v>0</v>
      </c>
      <c r="AO23" s="65" t="e">
        <f>AN23/U5</f>
        <v>#DIV/0!</v>
      </c>
    </row>
    <row r="24" spans="1:41" ht="30" customHeight="1" thickBot="1">
      <c r="A24" s="4" t="s">
        <v>40</v>
      </c>
      <c r="B24" s="4"/>
      <c r="C24" s="1" t="s">
        <v>13</v>
      </c>
      <c r="D24" s="96"/>
      <c r="E24" s="97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97"/>
      <c r="AL24" s="97"/>
      <c r="AM24" s="103"/>
      <c r="AN24" s="1">
        <f t="shared" si="3"/>
        <v>0</v>
      </c>
      <c r="AO24" s="58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98"/>
      <c r="E25" s="97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99"/>
      <c r="AL25" s="99"/>
      <c r="AM25" s="99"/>
      <c r="AN25" s="1">
        <f t="shared" si="3"/>
        <v>0</v>
      </c>
      <c r="AO25" s="58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100">
        <f t="shared" ref="D26:AL26" si="6">SUM(D23:D25)</f>
        <v>0</v>
      </c>
      <c r="E26" s="100">
        <f t="shared" si="6"/>
        <v>0</v>
      </c>
      <c r="F26" s="7">
        <f t="shared" ref="F26" si="7">SUM(F23:F25)</f>
        <v>0</v>
      </c>
      <c r="G26" s="7">
        <f t="shared" si="6"/>
        <v>0</v>
      </c>
      <c r="H26" s="7">
        <f t="shared" si="6"/>
        <v>0</v>
      </c>
      <c r="I26" s="7">
        <f t="shared" si="6"/>
        <v>0</v>
      </c>
      <c r="J26" s="7">
        <f t="shared" si="6"/>
        <v>0</v>
      </c>
      <c r="K26" s="7">
        <f t="shared" si="6"/>
        <v>0</v>
      </c>
      <c r="L26" s="7">
        <f t="shared" si="6"/>
        <v>0</v>
      </c>
      <c r="M26" s="7">
        <f t="shared" si="6"/>
        <v>0</v>
      </c>
      <c r="N26" s="7">
        <f t="shared" si="6"/>
        <v>0</v>
      </c>
      <c r="O26" s="7">
        <f t="shared" si="6"/>
        <v>0</v>
      </c>
      <c r="P26" s="7">
        <f t="shared" si="6"/>
        <v>0</v>
      </c>
      <c r="Q26" s="7">
        <f t="shared" si="6"/>
        <v>0</v>
      </c>
      <c r="R26" s="7">
        <f t="shared" si="6"/>
        <v>0</v>
      </c>
      <c r="S26" s="7">
        <f t="shared" si="6"/>
        <v>0</v>
      </c>
      <c r="T26" s="7">
        <f t="shared" si="6"/>
        <v>0</v>
      </c>
      <c r="U26" s="7">
        <f t="shared" si="6"/>
        <v>0</v>
      </c>
      <c r="V26" s="7">
        <f t="shared" si="6"/>
        <v>0</v>
      </c>
      <c r="W26" s="7">
        <f t="shared" si="6"/>
        <v>0</v>
      </c>
      <c r="X26" s="7">
        <f t="shared" si="6"/>
        <v>0</v>
      </c>
      <c r="Y26" s="7">
        <f t="shared" si="6"/>
        <v>0</v>
      </c>
      <c r="Z26" s="7">
        <f t="shared" si="6"/>
        <v>0</v>
      </c>
      <c r="AA26" s="7">
        <f t="shared" si="6"/>
        <v>0</v>
      </c>
      <c r="AB26" s="7">
        <f t="shared" si="6"/>
        <v>0</v>
      </c>
      <c r="AC26" s="7">
        <f t="shared" si="6"/>
        <v>0</v>
      </c>
      <c r="AD26" s="7">
        <f t="shared" si="6"/>
        <v>0</v>
      </c>
      <c r="AE26" s="7">
        <f t="shared" si="6"/>
        <v>0</v>
      </c>
      <c r="AF26" s="7">
        <f t="shared" si="6"/>
        <v>0</v>
      </c>
      <c r="AG26" s="7">
        <f t="shared" si="6"/>
        <v>0</v>
      </c>
      <c r="AH26" s="7">
        <f t="shared" si="6"/>
        <v>0</v>
      </c>
      <c r="AI26" s="7">
        <f t="shared" si="6"/>
        <v>0</v>
      </c>
      <c r="AJ26" s="7">
        <f t="shared" si="6"/>
        <v>0</v>
      </c>
      <c r="AK26" s="100">
        <f t="shared" si="6"/>
        <v>0</v>
      </c>
      <c r="AL26" s="100">
        <f t="shared" si="6"/>
        <v>0</v>
      </c>
      <c r="AM26" s="100"/>
      <c r="AN26" s="7">
        <f t="shared" si="3"/>
        <v>0</v>
      </c>
      <c r="AO26" s="66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117" t="s">
        <v>19</v>
      </c>
      <c r="B28" s="117"/>
      <c r="C28" s="140">
        <f>(January!C28)</f>
        <v>0</v>
      </c>
      <c r="D28" s="140"/>
      <c r="E28" s="140"/>
      <c r="F28" s="140"/>
      <c r="G28" s="140"/>
      <c r="H28" s="116" t="s">
        <v>20</v>
      </c>
      <c r="I28" s="117"/>
      <c r="J28" s="120"/>
      <c r="K28" s="119"/>
      <c r="L28" s="119"/>
      <c r="M28" s="119"/>
      <c r="N28" s="119"/>
      <c r="O28" s="119"/>
      <c r="P28" s="119"/>
      <c r="Q28" s="12"/>
      <c r="R28" s="116" t="s">
        <v>12</v>
      </c>
      <c r="S28" s="116"/>
      <c r="T28" s="116"/>
      <c r="U28" s="116"/>
      <c r="V28" s="140">
        <f>(January!V28)</f>
        <v>0</v>
      </c>
      <c r="W28" s="140"/>
      <c r="X28" s="140"/>
      <c r="Y28" s="140"/>
      <c r="Z28" s="140"/>
      <c r="AA28" s="117" t="s">
        <v>20</v>
      </c>
      <c r="AB28" s="117"/>
      <c r="AC28" s="120"/>
      <c r="AD28" s="119"/>
      <c r="AE28" s="119"/>
      <c r="AF28" s="119"/>
      <c r="AG28" s="119"/>
      <c r="AH28" s="119"/>
      <c r="AI28" s="119"/>
      <c r="AJ28" s="12"/>
      <c r="AK28" s="12"/>
      <c r="AL28" s="12"/>
      <c r="AM28" s="12"/>
      <c r="AN28" s="12"/>
      <c r="AO28" s="12"/>
    </row>
    <row r="29" spans="1:41" ht="36" customHeight="1">
      <c r="A29" s="117" t="s">
        <v>27</v>
      </c>
      <c r="B29" s="117"/>
      <c r="C29" s="129"/>
      <c r="D29" s="130"/>
      <c r="E29" s="130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16" t="s">
        <v>27</v>
      </c>
      <c r="S29" s="116"/>
      <c r="T29" s="116"/>
      <c r="U29" s="116"/>
      <c r="V29" s="129"/>
      <c r="W29" s="130"/>
      <c r="X29" s="130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s="41" customFormat="1" ht="18.75" customHeight="1">
      <c r="A31" s="151" t="s">
        <v>21</v>
      </c>
      <c r="B31" s="152"/>
      <c r="C31" s="152"/>
      <c r="D31" s="153"/>
      <c r="E31" s="131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3"/>
      <c r="AO31" s="34"/>
    </row>
    <row r="32" spans="1:41" s="41" customFormat="1" ht="18.75" customHeight="1">
      <c r="A32" s="154"/>
      <c r="B32" s="155"/>
      <c r="C32" s="155"/>
      <c r="D32" s="156"/>
      <c r="E32" s="134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6"/>
      <c r="AO32" s="34"/>
    </row>
    <row r="33" spans="1:41" s="41" customFormat="1" ht="18.75" customHeight="1">
      <c r="A33" s="154"/>
      <c r="B33" s="155"/>
      <c r="C33" s="155"/>
      <c r="D33" s="156"/>
      <c r="E33" s="134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6"/>
      <c r="AO33" s="34"/>
    </row>
    <row r="34" spans="1:41" s="41" customFormat="1" ht="18.75" customHeight="1">
      <c r="A34" s="154"/>
      <c r="B34" s="155"/>
      <c r="C34" s="155"/>
      <c r="D34" s="156"/>
      <c r="E34" s="134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6"/>
      <c r="AO34" s="34"/>
    </row>
    <row r="35" spans="1:41" s="41" customFormat="1" ht="18.75" customHeight="1">
      <c r="A35" s="154"/>
      <c r="B35" s="155"/>
      <c r="C35" s="155"/>
      <c r="D35" s="156"/>
      <c r="E35" s="134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6"/>
      <c r="AO35" s="34"/>
    </row>
    <row r="36" spans="1:41" s="41" customFormat="1" ht="18.75" customHeight="1">
      <c r="A36" s="157"/>
      <c r="B36" s="158"/>
      <c r="C36" s="158"/>
      <c r="D36" s="159"/>
      <c r="E36" s="137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9"/>
      <c r="AO36" s="34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126" t="s">
        <v>43</v>
      </c>
      <c r="B38" s="127"/>
      <c r="C38" s="127"/>
      <c r="D38" s="127"/>
      <c r="E38" s="128"/>
      <c r="F38" s="120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sheetProtection algorithmName="SHA-512" hashValue="3NqQE3niR1Bdux3KQvcW9AWlcvgo+BeEiUmzebqkBS2WHvOyhb+UF1ZtZCAkdnjyJFlRqwrP1VOj+J8wQ1DOGA==" saltValue="uMZLGglPJQLI6+gajN2Baw==" spinCount="100000" sheet="1" objects="1" scenarios="1"/>
  <mergeCells count="26">
    <mergeCell ref="V3:AC3"/>
    <mergeCell ref="A3:B3"/>
    <mergeCell ref="C3:J3"/>
    <mergeCell ref="L3:N3"/>
    <mergeCell ref="A10:B10"/>
    <mergeCell ref="O3:P3"/>
    <mergeCell ref="E5:F5"/>
    <mergeCell ref="J5:K5"/>
    <mergeCell ref="A8:B8"/>
    <mergeCell ref="A9:B9"/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A38:E38"/>
    <mergeCell ref="J28:P28"/>
    <mergeCell ref="R28:U28"/>
    <mergeCell ref="V28:Z28"/>
    <mergeCell ref="A31:D36"/>
  </mergeCells>
  <conditionalFormatting sqref="G13:G22 G24:G25">
    <cfRule type="expression" dxfId="169" priority="58">
      <formula>CELL("inhalt",G$8)=""</formula>
    </cfRule>
  </conditionalFormatting>
  <conditionalFormatting sqref="D26">
    <cfRule type="expression" dxfId="168" priority="48">
      <formula>CELL("inhalt",D$8)=""</formula>
    </cfRule>
  </conditionalFormatting>
  <conditionalFormatting sqref="H13:AM22 H24:AM25">
    <cfRule type="expression" dxfId="167" priority="43">
      <formula>CELL("inhalt",H$8)=""</formula>
    </cfRule>
  </conditionalFormatting>
  <conditionalFormatting sqref="G13:G22 G24:G25">
    <cfRule type="expression" dxfId="166" priority="59">
      <formula>WEEKDAY(G$8,2)&gt;5</formula>
    </cfRule>
  </conditionalFormatting>
  <conditionalFormatting sqref="E23 G23">
    <cfRule type="expression" dxfId="165" priority="57">
      <formula>CELL("inhalt",E$8)=""</formula>
    </cfRule>
  </conditionalFormatting>
  <conditionalFormatting sqref="E23 G23">
    <cfRule type="expression" dxfId="164" priority="56">
      <formula>CELL("inhalt",E$8)=""</formula>
    </cfRule>
  </conditionalFormatting>
  <conditionalFormatting sqref="E26 G26">
    <cfRule type="expression" dxfId="163" priority="55">
      <formula>CELL("inhalt",E$8)=""</formula>
    </cfRule>
  </conditionalFormatting>
  <conditionalFormatting sqref="E26 G26">
    <cfRule type="expression" dxfId="162" priority="54">
      <formula>CELL("inhalt",E$8)=""</formula>
    </cfRule>
  </conditionalFormatting>
  <conditionalFormatting sqref="D13:D22 D24:D25">
    <cfRule type="expression" dxfId="161" priority="52">
      <formula>CELL("inhalt",D$8)=""</formula>
    </cfRule>
    <cfRule type="expression" dxfId="160" priority="53">
      <formula>WEEKDAY(D$8,2)&gt;5</formula>
    </cfRule>
  </conditionalFormatting>
  <conditionalFormatting sqref="D13:D22 D24:D25">
    <cfRule type="expression" dxfId="159" priority="51">
      <formula>WEEKDAY(D$8,2)&gt;5</formula>
    </cfRule>
  </conditionalFormatting>
  <conditionalFormatting sqref="D23">
    <cfRule type="expression" dxfId="158" priority="50">
      <formula>CELL("inhalt",D$8)=""</formula>
    </cfRule>
  </conditionalFormatting>
  <conditionalFormatting sqref="D23">
    <cfRule type="expression" dxfId="157" priority="49">
      <formula>CELL("inhalt",D$8)=""</formula>
    </cfRule>
  </conditionalFormatting>
  <conditionalFormatting sqref="D26">
    <cfRule type="expression" dxfId="156" priority="47">
      <formula>CELL("inhalt",D$8)=""</formula>
    </cfRule>
  </conditionalFormatting>
  <conditionalFormatting sqref="G13:G26">
    <cfRule type="expression" dxfId="155" priority="46">
      <formula>G$10="NB"</formula>
    </cfRule>
    <cfRule type="expression" dxfId="154" priority="66">
      <formula>OR(G$8="Sat",G$8="Sun")</formula>
    </cfRule>
  </conditionalFormatting>
  <conditionalFormatting sqref="H13:AM22 H24:AM25">
    <cfRule type="expression" dxfId="153" priority="44">
      <formula>WEEKDAY(H$8,2)&gt;5</formula>
    </cfRule>
  </conditionalFormatting>
  <conditionalFormatting sqref="H23:AM23">
    <cfRule type="expression" dxfId="152" priority="42">
      <formula>CELL("inhalt",H$8)=""</formula>
    </cfRule>
  </conditionalFormatting>
  <conditionalFormatting sqref="H23:AM23">
    <cfRule type="expression" dxfId="151" priority="41">
      <formula>CELL("inhalt",H$8)=""</formula>
    </cfRule>
  </conditionalFormatting>
  <conditionalFormatting sqref="H26:AM26">
    <cfRule type="expression" dxfId="150" priority="40">
      <formula>CELL("inhalt",H$8)=""</formula>
    </cfRule>
  </conditionalFormatting>
  <conditionalFormatting sqref="H26:AM26">
    <cfRule type="expression" dxfId="149" priority="39">
      <formula>CELL("inhalt",H$8)=""</formula>
    </cfRule>
  </conditionalFormatting>
  <conditionalFormatting sqref="H13:AM26">
    <cfRule type="expression" dxfId="148" priority="38">
      <formula>H$10="NB"</formula>
    </cfRule>
    <cfRule type="expression" dxfId="147" priority="45">
      <formula>OR(H$8="Sat",H$8="Sun")</formula>
    </cfRule>
  </conditionalFormatting>
  <conditionalFormatting sqref="G9:G10">
    <cfRule type="expression" dxfId="146" priority="36">
      <formula>CELL("inhalt",G$8)=""</formula>
    </cfRule>
  </conditionalFormatting>
  <conditionalFormatting sqref="H8:AM8">
    <cfRule type="expression" dxfId="145" priority="31">
      <formula>CELL("inhalt",H$8)=""</formula>
    </cfRule>
  </conditionalFormatting>
  <conditionalFormatting sqref="D8:F8">
    <cfRule type="expression" dxfId="144" priority="22">
      <formula>CELL("inhalt",D$8)=""</formula>
    </cfRule>
  </conditionalFormatting>
  <conditionalFormatting sqref="G9:G10">
    <cfRule type="expression" dxfId="143" priority="35">
      <formula>G$10="NB"</formula>
    </cfRule>
    <cfRule type="expression" dxfId="142" priority="37">
      <formula>OR(G$8="Sat",G$8="Sun")</formula>
    </cfRule>
  </conditionalFormatting>
  <conditionalFormatting sqref="H9:AM10">
    <cfRule type="expression" dxfId="141" priority="33">
      <formula>CELL("inhalt",H$8)=""</formula>
    </cfRule>
  </conditionalFormatting>
  <conditionalFormatting sqref="H9:AM10">
    <cfRule type="expression" dxfId="140" priority="32">
      <formula>H$10="NB"</formula>
    </cfRule>
    <cfRule type="expression" dxfId="139" priority="34">
      <formula>OR(H$8="Sat",H$8="Sun")</formula>
    </cfRule>
  </conditionalFormatting>
  <conditionalFormatting sqref="H8:AM8">
    <cfRule type="expression" dxfId="138" priority="29">
      <formula>OR(H$8="Sat",H$8="Sun")</formula>
    </cfRule>
    <cfRule type="expression" dxfId="137" priority="30">
      <formula>H$10="NB"</formula>
    </cfRule>
  </conditionalFormatting>
  <conditionalFormatting sqref="D9:F9 D10:E10">
    <cfRule type="expression" dxfId="136" priority="27">
      <formula>CELL("inhalt",D$8)=""</formula>
    </cfRule>
  </conditionalFormatting>
  <conditionalFormatting sqref="D9:F9 D10:E10">
    <cfRule type="expression" dxfId="135" priority="26">
      <formula>D$10="NB"</formula>
    </cfRule>
    <cfRule type="expression" dxfId="134" priority="28">
      <formula>OR(D$8="Sat",D$8="Sun")</formula>
    </cfRule>
  </conditionalFormatting>
  <conditionalFormatting sqref="G8">
    <cfRule type="expression" dxfId="133" priority="25">
      <formula>CELL("inhalt",G$8)=""</formula>
    </cfRule>
  </conditionalFormatting>
  <conditionalFormatting sqref="G8">
    <cfRule type="expression" dxfId="132" priority="23">
      <formula>OR(G$8="Sat",G$8="Sun")</formula>
    </cfRule>
    <cfRule type="expression" dxfId="131" priority="24">
      <formula>G$10="NB"</formula>
    </cfRule>
  </conditionalFormatting>
  <conditionalFormatting sqref="D8:F8">
    <cfRule type="expression" dxfId="130" priority="20">
      <formula>OR(D$8="Sat",D$8="Sun")</formula>
    </cfRule>
    <cfRule type="expression" dxfId="129" priority="21">
      <formula>D$10="NB"</formula>
    </cfRule>
  </conditionalFormatting>
  <conditionalFormatting sqref="E13:E22">
    <cfRule type="expression" dxfId="128" priority="17">
      <formula>CELL("inhalt",E$8)=""</formula>
    </cfRule>
  </conditionalFormatting>
  <conditionalFormatting sqref="E13:E22">
    <cfRule type="expression" dxfId="127" priority="18">
      <formula>WEEKDAY(E$8,2)&gt;5</formula>
    </cfRule>
  </conditionalFormatting>
  <conditionalFormatting sqref="E13:E22">
    <cfRule type="expression" dxfId="126" priority="16">
      <formula>E$10="NB"</formula>
    </cfRule>
    <cfRule type="expression" dxfId="125" priority="19">
      <formula>OR(E$8="Sat",E$8="Sun")</formula>
    </cfRule>
  </conditionalFormatting>
  <conditionalFormatting sqref="E24:E25">
    <cfRule type="expression" dxfId="124" priority="13">
      <formula>CELL("inhalt",E$8)=""</formula>
    </cfRule>
  </conditionalFormatting>
  <conditionalFormatting sqref="E24:E25">
    <cfRule type="expression" dxfId="123" priority="14">
      <formula>WEEKDAY(E$8,2)&gt;5</formula>
    </cfRule>
  </conditionalFormatting>
  <conditionalFormatting sqref="E24:E25">
    <cfRule type="expression" dxfId="122" priority="12">
      <formula>E$10="NB"</formula>
    </cfRule>
    <cfRule type="expression" dxfId="121" priority="15">
      <formula>OR(E$8="Sat",E$8="Sun")</formula>
    </cfRule>
  </conditionalFormatting>
  <conditionalFormatting sqref="F13:F22 F24:F25">
    <cfRule type="expression" dxfId="120" priority="9">
      <formula>CELL("inhalt",F$8)=""</formula>
    </cfRule>
  </conditionalFormatting>
  <conditionalFormatting sqref="F13:F22 F24:F25">
    <cfRule type="expression" dxfId="119" priority="10">
      <formula>WEEKDAY(F$8,2)&gt;5</formula>
    </cfRule>
  </conditionalFormatting>
  <conditionalFormatting sqref="F23">
    <cfRule type="expression" dxfId="118" priority="8">
      <formula>CELL("inhalt",F$8)=""</formula>
    </cfRule>
  </conditionalFormatting>
  <conditionalFormatting sqref="F23">
    <cfRule type="expression" dxfId="117" priority="7">
      <formula>CELL("inhalt",F$8)=""</formula>
    </cfRule>
  </conditionalFormatting>
  <conditionalFormatting sqref="F26">
    <cfRule type="expression" dxfId="116" priority="6">
      <formula>CELL("inhalt",F$8)=""</formula>
    </cfRule>
  </conditionalFormatting>
  <conditionalFormatting sqref="F26">
    <cfRule type="expression" dxfId="115" priority="5">
      <formula>CELL("inhalt",F$8)=""</formula>
    </cfRule>
  </conditionalFormatting>
  <conditionalFormatting sqref="F13:F26">
    <cfRule type="expression" dxfId="114" priority="4">
      <formula>F$10="NB"</formula>
    </cfRule>
    <cfRule type="expression" dxfId="113" priority="11">
      <formula>OR(F$8="Sat",F$8="Sun")</formula>
    </cfRule>
  </conditionalFormatting>
  <conditionalFormatting sqref="F10">
    <cfRule type="expression" dxfId="112" priority="2">
      <formula>CELL("inhalt",F$8)=""</formula>
    </cfRule>
  </conditionalFormatting>
  <conditionalFormatting sqref="F10">
    <cfRule type="expression" dxfId="111" priority="1">
      <formula>F$10="NB"</formula>
    </cfRule>
    <cfRule type="expression" dxfId="110" priority="3">
      <formula>OR(F$8="Sat",F$8="Sun")</formula>
    </cfRule>
  </conditionalFormatting>
  <pageMargins left="0.70866141732283472" right="0.70866141732283472" top="0.78740157480314965" bottom="0.78740157480314965" header="0.31496062992125984" footer="0.31496062992125984"/>
  <pageSetup paperSize="9" scale="47" orientation="landscape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O42"/>
  <sheetViews>
    <sheetView workbookViewId="0">
      <selection activeCell="AO13" sqref="AO13"/>
    </sheetView>
  </sheetViews>
  <sheetFormatPr baseColWidth="10" defaultRowHeight="14.4"/>
  <cols>
    <col min="1" max="1" width="6" customWidth="1"/>
    <col min="2" max="2" width="13.44140625" customWidth="1"/>
    <col min="3" max="3" width="4" customWidth="1"/>
    <col min="4" max="14" width="6" customWidth="1"/>
    <col min="15" max="15" width="5.6640625" customWidth="1"/>
    <col min="16" max="39" width="6" customWidth="1"/>
    <col min="40" max="40" width="8.33203125" customWidth="1"/>
    <col min="41" max="41" width="10" customWidth="1"/>
  </cols>
  <sheetData>
    <row r="1" spans="1:41" ht="18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O1" s="12"/>
      <c r="P1" s="12"/>
      <c r="Q1" s="13">
        <f>(January!Q1)</f>
        <v>0</v>
      </c>
      <c r="R1" s="12"/>
      <c r="S1" s="12"/>
      <c r="T1" s="12"/>
      <c r="U1" s="12"/>
      <c r="V1" s="52" t="s">
        <v>45</v>
      </c>
      <c r="W1" s="52"/>
      <c r="X1" s="53">
        <f>(January!X1)</f>
        <v>0</v>
      </c>
      <c r="Y1" s="12"/>
      <c r="Z1" s="12"/>
      <c r="AB1" s="52"/>
      <c r="AC1" s="52"/>
      <c r="AD1" s="61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">
      <c r="A2" s="11"/>
      <c r="B2" s="11"/>
      <c r="D2" s="51"/>
      <c r="O2" s="11"/>
    </row>
    <row r="3" spans="1:41" ht="36" customHeight="1">
      <c r="A3" s="117" t="s">
        <v>5</v>
      </c>
      <c r="B3" s="117"/>
      <c r="C3" s="140">
        <f>(January!C3)</f>
        <v>0</v>
      </c>
      <c r="D3" s="140"/>
      <c r="E3" s="140"/>
      <c r="F3" s="140"/>
      <c r="G3" s="140"/>
      <c r="H3" s="140"/>
      <c r="I3" s="140"/>
      <c r="J3" s="140"/>
      <c r="K3" s="12"/>
      <c r="L3" s="116" t="s">
        <v>23</v>
      </c>
      <c r="M3" s="116"/>
      <c r="N3" s="116"/>
      <c r="O3" s="141">
        <f>(January!O3)</f>
        <v>0</v>
      </c>
      <c r="P3" s="140"/>
      <c r="Q3" s="12"/>
      <c r="R3" s="63"/>
      <c r="S3" s="63" t="s">
        <v>52</v>
      </c>
      <c r="T3" s="63"/>
      <c r="U3" s="63"/>
      <c r="V3" s="162">
        <f>(January!V3)</f>
        <v>0</v>
      </c>
      <c r="W3" s="162"/>
      <c r="X3" s="162"/>
      <c r="Y3" s="162"/>
      <c r="Z3" s="162"/>
      <c r="AA3" s="162"/>
      <c r="AB3" s="162"/>
      <c r="AC3" s="162"/>
      <c r="AD3" s="63"/>
      <c r="AE3" s="63"/>
      <c r="AF3" s="63"/>
      <c r="AG3" s="63"/>
      <c r="AH3" s="63"/>
      <c r="AI3" s="63"/>
      <c r="AJ3" s="63"/>
      <c r="AK3" s="12"/>
      <c r="AL3" s="12"/>
      <c r="AM3" s="12"/>
      <c r="AN3" s="12"/>
      <c r="AO3" s="12"/>
    </row>
    <row r="4" spans="1:41" ht="18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63"/>
      <c r="S4" s="63"/>
      <c r="T4" s="63"/>
      <c r="U4" s="63"/>
      <c r="V4" s="63"/>
      <c r="W4" s="63"/>
      <c r="X4" s="63"/>
      <c r="Y4" s="63"/>
      <c r="Z4" s="63"/>
      <c r="AA4" s="63"/>
      <c r="AB4" s="61"/>
      <c r="AC4" s="63"/>
      <c r="AD4" s="63"/>
      <c r="AE4" s="64" t="s">
        <v>54</v>
      </c>
      <c r="AF4" s="64"/>
      <c r="AG4" s="64"/>
      <c r="AH4" s="64"/>
      <c r="AI4" s="64"/>
      <c r="AJ4" s="64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125">
        <v>45962</v>
      </c>
      <c r="F5" s="125"/>
      <c r="G5" s="12"/>
      <c r="H5" s="12" t="s">
        <v>11</v>
      </c>
      <c r="I5" s="12"/>
      <c r="J5" s="116" t="s">
        <v>36</v>
      </c>
      <c r="K5" s="116"/>
      <c r="L5" s="12"/>
      <c r="M5" s="12"/>
      <c r="N5" s="12"/>
      <c r="O5" s="12" t="s">
        <v>19</v>
      </c>
      <c r="P5" s="12"/>
      <c r="Q5" s="25"/>
      <c r="R5" s="12" t="s">
        <v>26</v>
      </c>
      <c r="S5" s="62"/>
      <c r="T5" s="12"/>
      <c r="U5" s="25"/>
      <c r="V5" s="12" t="s">
        <v>50</v>
      </c>
      <c r="W5" s="62"/>
      <c r="X5" s="63"/>
      <c r="Y5" s="63"/>
      <c r="Z5" s="63"/>
      <c r="AA5" s="63"/>
      <c r="AB5" s="63"/>
      <c r="AC5" s="63"/>
      <c r="AD5" s="63"/>
      <c r="AE5" s="64" t="s">
        <v>55</v>
      </c>
      <c r="AF5" s="64"/>
      <c r="AG5" s="64"/>
      <c r="AH5" s="64"/>
      <c r="AI5" s="64"/>
      <c r="AJ5" s="63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7">
        <f>WEEKDAY(H6,1)</f>
        <v>7</v>
      </c>
      <c r="G6" s="12"/>
      <c r="H6" s="48">
        <f>+E5</f>
        <v>45962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44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21" t="s">
        <v>2</v>
      </c>
      <c r="B8" s="122"/>
      <c r="C8" s="44"/>
      <c r="D8" s="87" t="str">
        <f>IF($F6=1,"Sun","")</f>
        <v/>
      </c>
      <c r="E8" s="87" t="str">
        <f>IF($F6=2,"Mo",IF(D8="","","Mo"))</f>
        <v/>
      </c>
      <c r="F8" s="87" t="str">
        <f>IF($F6=3,"Tue",IF(E8="","","Tue"))</f>
        <v/>
      </c>
      <c r="G8" s="87" t="str">
        <f>IF($F6=4,"Wed",IF(F8="","","Wed"))</f>
        <v/>
      </c>
      <c r="H8" s="87" t="str">
        <f>IF($F6=5,"Thu",IF(G8="","","Thu"))</f>
        <v/>
      </c>
      <c r="I8" s="87" t="str">
        <f>IF($F6=5,"Thu",IF(H8="","","Thu"))</f>
        <v/>
      </c>
      <c r="J8" s="45" t="str">
        <f>IF($F6=7,"Sat",IF(I8="","","Sat"))</f>
        <v>Sat</v>
      </c>
      <c r="K8" s="45" t="str">
        <f>IF(WEEKDAY(1+J9+$H6,2)=1,"Sun",IF(WEEKDAY(1+J9+$H6,2)=2,"Mo",IF(WEEKDAY(1+J9+$H6,2)=3,"Tue",IF(WEEKDAY(1+J9+$H6,2)=4,"Wed",IF(WEEKDAY(1+J9+$H6,2)=5,"Thu",IF(WEEKDAY(1+J9+$H6,2)=6,"Fri","Sat"))))))</f>
        <v>Sun</v>
      </c>
      <c r="L8" s="45" t="str">
        <f t="shared" ref="L8:AH8" si="0">IF(WEEKDAY(1+K9+$H6,2)=1,"Sun",IF(WEEKDAY(1+K9+$H6,2)=2,"Mo",IF(WEEKDAY(1+K9+$H6,2)=3,"Tue",IF(WEEKDAY(1+K9+$H6,2)=4,"Wed",IF(WEEKDAY(1+K9+$H6,2)=5,"Thu",IF(WEEKDAY(1+K9+$H6,2)=6,"Fri","Sat"))))))</f>
        <v>Mo</v>
      </c>
      <c r="M8" s="45" t="str">
        <f t="shared" si="0"/>
        <v>Tue</v>
      </c>
      <c r="N8" s="45" t="str">
        <f t="shared" si="0"/>
        <v>Wed</v>
      </c>
      <c r="O8" s="45" t="str">
        <f t="shared" si="0"/>
        <v>Thu</v>
      </c>
      <c r="P8" s="45" t="str">
        <f t="shared" si="0"/>
        <v>Fri</v>
      </c>
      <c r="Q8" s="45" t="str">
        <f t="shared" si="0"/>
        <v>Sat</v>
      </c>
      <c r="R8" s="45" t="str">
        <f t="shared" si="0"/>
        <v>Sun</v>
      </c>
      <c r="S8" s="45" t="str">
        <f t="shared" si="0"/>
        <v>Mo</v>
      </c>
      <c r="T8" s="45" t="str">
        <f t="shared" si="0"/>
        <v>Tue</v>
      </c>
      <c r="U8" s="45" t="str">
        <f t="shared" si="0"/>
        <v>Wed</v>
      </c>
      <c r="V8" s="45" t="str">
        <f t="shared" si="0"/>
        <v>Thu</v>
      </c>
      <c r="W8" s="45" t="str">
        <f t="shared" si="0"/>
        <v>Fri</v>
      </c>
      <c r="X8" s="45" t="str">
        <f t="shared" si="0"/>
        <v>Sat</v>
      </c>
      <c r="Y8" s="45" t="str">
        <f t="shared" si="0"/>
        <v>Sun</v>
      </c>
      <c r="Z8" s="45" t="str">
        <f t="shared" si="0"/>
        <v>Mo</v>
      </c>
      <c r="AA8" s="45" t="str">
        <f t="shared" si="0"/>
        <v>Tue</v>
      </c>
      <c r="AB8" s="45" t="str">
        <f t="shared" si="0"/>
        <v>Wed</v>
      </c>
      <c r="AC8" s="45" t="str">
        <f t="shared" si="0"/>
        <v>Thu</v>
      </c>
      <c r="AD8" s="45" t="str">
        <f t="shared" si="0"/>
        <v>Fri</v>
      </c>
      <c r="AE8" s="45" t="str">
        <f t="shared" si="0"/>
        <v>Sat</v>
      </c>
      <c r="AF8" s="45" t="str">
        <f t="shared" si="0"/>
        <v>Sun</v>
      </c>
      <c r="AG8" s="45" t="str">
        <f t="shared" si="0"/>
        <v>Mo</v>
      </c>
      <c r="AH8" s="45" t="str">
        <f t="shared" si="0"/>
        <v>Tue</v>
      </c>
      <c r="AI8" s="45" t="str">
        <f>IF(AH9="","",IF(1+AH9&gt;=30,"",IF(WEEKDAY(1+AH9+$H6,2)=1,"Sun",IF(WEEKDAY(1+AH9+$H6,2)=2,"Mo",IF(WEEKDAY(1+AH9+$H6,2)=3,"Tue",IF(WEEKDAY(1+AH9+$H6,2)=4,"Wed",IF(WEEKDAY(1+AH9+$H6,2)=5,"Thu",IF(WEEKDAY(1+AH9+$H6,2)=6,"Fri","Sat"))))))))</f>
        <v>Wed</v>
      </c>
      <c r="AJ8" s="45" t="str">
        <f>IF(AI9="","",IF(1+AI9&gt;=31,"",IF(WEEKDAY(1+AI9+$H6,2)=1,"Sun",IF(WEEKDAY(1+AI9+$H6,2)=2,"Mo",IF(WEEKDAY(1+AI9+$H6,2)=3,"Tue",IF(WEEKDAY(1+AI9+$H6,2)=4,"Wed",IF(WEEKDAY(1+AI9+$H6,2)=5,"Thu",IF(WEEKDAY(1+AI9+$H6,2)=6,"Fri","Sat"))))))))</f>
        <v>Thu</v>
      </c>
      <c r="AK8" s="45" t="str">
        <f>IF(AJ9="","",IF(1+AJ9&gt;=31,"",IF(WEEKDAY(1+AJ9+$H6,2)=1,"Sun",IF(WEEKDAY(1+AJ9+$H6,2)=2,"Mo",IF(WEEKDAY(1+AJ9+$H6,2)=3,"Tue",IF(WEEKDAY(1+AJ9+$H6,2)=4,"Wed",IF(WEEKDAY(1+AJ9+$H6,2)=5,"Thu",IF(WEEKDAY(1+AJ9+$H6,2)=6,"Fri","Sat"))))))))</f>
        <v>Fri</v>
      </c>
      <c r="AL8" s="45" t="str">
        <f>IF(AK9="","",IF(1+AK9&gt;=31,"",IF(WEEKDAY(1+AK9+$H6,2)=1,"Sun",IF(WEEKDAY(1+AK9+$H6,2)=2,"Mo",IF(WEEKDAY(1+AK9+$H6,2)=3,"Tue",IF(WEEKDAY(1+AK9+$H6,2)=4,"Wed",IF(WEEKDAY(1+AK9+$H6,2)=5,"Thu",IF(WEEKDAY(1+AK9+$H6,2)=6,"Fri","Sat"))))))))</f>
        <v>Sat</v>
      </c>
      <c r="AM8" s="87" t="str">
        <f>IF(AL9="","",IF(1+AL9&gt;=31,"",IF(WEEKDAY(1+AL9+$H6,2)=1,"Sun",IF(WEEKDAY(1+AL9+$H6,2)=2,"Mo",IF(WEEKDAY(1+AL9+$H6,2)=3,"Tue",IF(WEEKDAY(1+AL9+$H6,2)=4,"Wed",IF(WEEKDAY(1+AL9+$H6,2)=5,"Thu",IF(WEEKDAY(1+AL9+$H6,2)=6,"Fri","Sat"))))))))</f>
        <v>Sun</v>
      </c>
      <c r="AN8" s="12"/>
      <c r="AO8" s="12"/>
    </row>
    <row r="9" spans="1:41" ht="26.25" customHeight="1">
      <c r="A9" s="121" t="s">
        <v>3</v>
      </c>
      <c r="B9" s="122"/>
      <c r="C9" s="44"/>
      <c r="D9" s="88" t="str">
        <f>IF(F6=1,1,"")</f>
        <v/>
      </c>
      <c r="E9" s="88" t="str">
        <f>IF(F6=2,1,IF(D9="","",D9+1))</f>
        <v/>
      </c>
      <c r="F9" s="88" t="str">
        <f>IF(F6=3,1,IF(E9="","",E9+1))</f>
        <v/>
      </c>
      <c r="G9" s="88" t="str">
        <f>IF(F6=4,1,IF(F9="","",F9+1))</f>
        <v/>
      </c>
      <c r="H9" s="88" t="str">
        <f>IF(F6=5,1,IF(G9="","",G9+1))</f>
        <v/>
      </c>
      <c r="I9" s="88" t="str">
        <f>IF(G6=5,1,IF(H9="","",H9+1))</f>
        <v/>
      </c>
      <c r="J9" s="46">
        <f>IF(F6=7,1,IF(I9="","",I9+1))</f>
        <v>1</v>
      </c>
      <c r="K9" s="46">
        <f>1+J9</f>
        <v>2</v>
      </c>
      <c r="L9" s="46">
        <f t="shared" ref="L9:AG9" si="1">1+K9</f>
        <v>3</v>
      </c>
      <c r="M9" s="46">
        <f t="shared" si="1"/>
        <v>4</v>
      </c>
      <c r="N9" s="46">
        <f t="shared" si="1"/>
        <v>5</v>
      </c>
      <c r="O9" s="46">
        <f t="shared" si="1"/>
        <v>6</v>
      </c>
      <c r="P9" s="46">
        <f t="shared" si="1"/>
        <v>7</v>
      </c>
      <c r="Q9" s="46">
        <f t="shared" si="1"/>
        <v>8</v>
      </c>
      <c r="R9" s="46">
        <f t="shared" si="1"/>
        <v>9</v>
      </c>
      <c r="S9" s="46">
        <f t="shared" si="1"/>
        <v>10</v>
      </c>
      <c r="T9" s="46">
        <f t="shared" si="1"/>
        <v>11</v>
      </c>
      <c r="U9" s="46">
        <f t="shared" si="1"/>
        <v>12</v>
      </c>
      <c r="V9" s="46">
        <f t="shared" si="1"/>
        <v>13</v>
      </c>
      <c r="W9" s="46">
        <f t="shared" si="1"/>
        <v>14</v>
      </c>
      <c r="X9" s="46">
        <f t="shared" si="1"/>
        <v>15</v>
      </c>
      <c r="Y9" s="46">
        <f t="shared" si="1"/>
        <v>16</v>
      </c>
      <c r="Z9" s="46">
        <f t="shared" si="1"/>
        <v>17</v>
      </c>
      <c r="AA9" s="46">
        <f t="shared" si="1"/>
        <v>18</v>
      </c>
      <c r="AB9" s="46">
        <f t="shared" si="1"/>
        <v>19</v>
      </c>
      <c r="AC9" s="46">
        <f t="shared" si="1"/>
        <v>20</v>
      </c>
      <c r="AD9" s="46">
        <f t="shared" si="1"/>
        <v>21</v>
      </c>
      <c r="AE9" s="46">
        <f t="shared" si="1"/>
        <v>22</v>
      </c>
      <c r="AF9" s="46">
        <f t="shared" si="1"/>
        <v>23</v>
      </c>
      <c r="AG9" s="46">
        <f t="shared" si="1"/>
        <v>24</v>
      </c>
      <c r="AH9" s="46">
        <f>IF(1+AG9&gt;=31,"",1+AG9)</f>
        <v>25</v>
      </c>
      <c r="AI9" s="46">
        <f>IF(AH9="","",IF(1+AH9&gt;=30,"",1+AH9))</f>
        <v>26</v>
      </c>
      <c r="AJ9" s="46">
        <f>IF(AI9="","",IF(1+AI9&gt;=31,"",1+AI9))</f>
        <v>27</v>
      </c>
      <c r="AK9" s="46">
        <f>IF(AJ9="","",IF(1+AJ9&gt;=31,"",1+AJ9))</f>
        <v>28</v>
      </c>
      <c r="AL9" s="46">
        <f>IF(AK9="","",IF(1+AK9&gt;=31,"",1+AK9))</f>
        <v>29</v>
      </c>
      <c r="AM9" s="88">
        <f>IF(AL9="","",IF(1+AL9&gt;=31,"",1+AL9))</f>
        <v>30</v>
      </c>
      <c r="AN9" s="12"/>
      <c r="AO9" s="12"/>
    </row>
    <row r="10" spans="1:41" ht="69" customHeight="1">
      <c r="A10" s="123" t="s">
        <v>41</v>
      </c>
      <c r="B10" s="124"/>
      <c r="C10" s="44"/>
      <c r="D10" s="89"/>
      <c r="E10" s="89"/>
      <c r="F10" s="89"/>
      <c r="G10" s="89"/>
      <c r="H10" s="89"/>
      <c r="I10" s="89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89"/>
      <c r="AN10" s="12"/>
      <c r="AO10" s="12"/>
    </row>
    <row r="11" spans="1:41" ht="16.5" customHeight="1">
      <c r="A11" s="12"/>
      <c r="B11" s="15"/>
      <c r="C11" s="13"/>
      <c r="D11" s="90"/>
      <c r="E11" s="90"/>
      <c r="F11" s="90"/>
      <c r="G11" s="90"/>
      <c r="H11" s="90"/>
      <c r="I11" s="90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90"/>
      <c r="AN11" s="12"/>
    </row>
    <row r="12" spans="1:41" ht="31.05" customHeight="1">
      <c r="A12" s="43" t="s">
        <v>15</v>
      </c>
      <c r="B12" s="43" t="s">
        <v>14</v>
      </c>
      <c r="C12" s="17"/>
      <c r="D12" s="91"/>
      <c r="E12" s="91"/>
      <c r="F12" s="91"/>
      <c r="G12" s="91"/>
      <c r="H12" s="91"/>
      <c r="I12" s="91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02"/>
      <c r="AN12" s="56" t="s">
        <v>4</v>
      </c>
      <c r="AO12" s="56" t="s">
        <v>51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92"/>
      <c r="E13" s="92"/>
      <c r="F13" s="92"/>
      <c r="G13" s="93"/>
      <c r="H13" s="93"/>
      <c r="I13" s="93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93"/>
      <c r="AN13" s="1">
        <f t="shared" ref="AN13:AN26" si="2">SUM(D13:AM13)</f>
        <v>0</v>
      </c>
      <c r="AO13" s="58" t="e">
        <f>AN13/U5</f>
        <v>#DIV/0!</v>
      </c>
    </row>
    <row r="14" spans="1:41" ht="32.25" customHeight="1">
      <c r="A14" s="1" t="s">
        <v>15</v>
      </c>
      <c r="B14" s="69">
        <f>January!B14</f>
        <v>0</v>
      </c>
      <c r="C14" s="1" t="s">
        <v>13</v>
      </c>
      <c r="D14" s="92"/>
      <c r="E14" s="92"/>
      <c r="F14" s="92"/>
      <c r="G14" s="94"/>
      <c r="H14" s="94"/>
      <c r="I14" s="94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94"/>
      <c r="AN14" s="1">
        <f t="shared" si="2"/>
        <v>0</v>
      </c>
      <c r="AO14" s="58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92"/>
      <c r="E15" s="92"/>
      <c r="F15" s="92"/>
      <c r="G15" s="93"/>
      <c r="H15" s="93"/>
      <c r="I15" s="93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93"/>
      <c r="AN15" s="1">
        <f t="shared" si="2"/>
        <v>0</v>
      </c>
      <c r="AO15" s="58" t="e">
        <f>AN15/U5</f>
        <v>#DIV/0!</v>
      </c>
    </row>
    <row r="16" spans="1:41" ht="32.25" customHeight="1">
      <c r="A16" s="1" t="s">
        <v>15</v>
      </c>
      <c r="B16" s="69">
        <f>January!B16</f>
        <v>0</v>
      </c>
      <c r="C16" s="1" t="s">
        <v>13</v>
      </c>
      <c r="D16" s="92"/>
      <c r="E16" s="92"/>
      <c r="F16" s="92"/>
      <c r="G16" s="94"/>
      <c r="H16" s="94"/>
      <c r="I16" s="94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94"/>
      <c r="AN16" s="1">
        <f t="shared" si="2"/>
        <v>0</v>
      </c>
      <c r="AO16" s="58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92"/>
      <c r="E17" s="92"/>
      <c r="F17" s="92"/>
      <c r="G17" s="93"/>
      <c r="H17" s="93"/>
      <c r="I17" s="93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93"/>
      <c r="AN17" s="1">
        <f t="shared" si="2"/>
        <v>0</v>
      </c>
      <c r="AO17" s="58" t="e">
        <f>AN17/U5</f>
        <v>#DIV/0!</v>
      </c>
    </row>
    <row r="18" spans="1:41" ht="32.25" customHeight="1">
      <c r="A18" s="1" t="s">
        <v>15</v>
      </c>
      <c r="B18" s="69">
        <f>January!B18</f>
        <v>0</v>
      </c>
      <c r="C18" s="1" t="s">
        <v>13</v>
      </c>
      <c r="D18" s="92"/>
      <c r="E18" s="92"/>
      <c r="F18" s="92"/>
      <c r="G18" s="94"/>
      <c r="H18" s="94"/>
      <c r="I18" s="94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94"/>
      <c r="AN18" s="1">
        <f t="shared" si="2"/>
        <v>0</v>
      </c>
      <c r="AO18" s="58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92"/>
      <c r="E19" s="92"/>
      <c r="F19" s="92"/>
      <c r="G19" s="93"/>
      <c r="H19" s="93"/>
      <c r="I19" s="93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93"/>
      <c r="AN19" s="1">
        <f t="shared" si="2"/>
        <v>0</v>
      </c>
      <c r="AO19" s="58" t="e">
        <f>AN19/U5</f>
        <v>#DIV/0!</v>
      </c>
    </row>
    <row r="20" spans="1:41" ht="32.25" customHeight="1">
      <c r="A20" s="1" t="s">
        <v>15</v>
      </c>
      <c r="B20" s="69">
        <f>January!B20</f>
        <v>0</v>
      </c>
      <c r="C20" s="1" t="s">
        <v>13</v>
      </c>
      <c r="D20" s="92"/>
      <c r="E20" s="92"/>
      <c r="F20" s="92"/>
      <c r="G20" s="94"/>
      <c r="H20" s="94"/>
      <c r="I20" s="94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94"/>
      <c r="AN20" s="1">
        <f t="shared" si="2"/>
        <v>0</v>
      </c>
      <c r="AO20" s="58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92"/>
      <c r="E21" s="92"/>
      <c r="F21" s="92"/>
      <c r="G21" s="93"/>
      <c r="H21" s="93"/>
      <c r="I21" s="93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93"/>
      <c r="AN21" s="1">
        <f t="shared" si="2"/>
        <v>0</v>
      </c>
      <c r="AO21" s="58" t="e">
        <f>AN21/U5</f>
        <v>#DIV/0!</v>
      </c>
    </row>
    <row r="22" spans="1:41" ht="32.25" customHeight="1" thickBot="1">
      <c r="A22" s="1" t="s">
        <v>15</v>
      </c>
      <c r="B22" s="69">
        <f>January!B22</f>
        <v>0</v>
      </c>
      <c r="C22" s="1" t="s">
        <v>13</v>
      </c>
      <c r="D22" s="92"/>
      <c r="E22" s="92"/>
      <c r="F22" s="92"/>
      <c r="G22" s="94"/>
      <c r="H22" s="94"/>
      <c r="I22" s="94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94"/>
      <c r="AN22" s="1">
        <f t="shared" si="2"/>
        <v>0</v>
      </c>
      <c r="AO22" s="58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95">
        <f t="shared" ref="D23:AL23" si="3">SUM(D13:D22)</f>
        <v>0</v>
      </c>
      <c r="E23" s="95">
        <f t="shared" si="3"/>
        <v>0</v>
      </c>
      <c r="F23" s="95">
        <f t="shared" si="3"/>
        <v>0</v>
      </c>
      <c r="G23" s="95">
        <f t="shared" si="3"/>
        <v>0</v>
      </c>
      <c r="H23" s="95">
        <f t="shared" si="3"/>
        <v>0</v>
      </c>
      <c r="I23" s="95">
        <f t="shared" ref="I23" si="4">SUM(I13:I22)</f>
        <v>0</v>
      </c>
      <c r="J23" s="6">
        <f t="shared" si="3"/>
        <v>0</v>
      </c>
      <c r="K23" s="6">
        <f t="shared" si="3"/>
        <v>0</v>
      </c>
      <c r="L23" s="6">
        <f t="shared" si="3"/>
        <v>0</v>
      </c>
      <c r="M23" s="6">
        <f t="shared" si="3"/>
        <v>0</v>
      </c>
      <c r="N23" s="6">
        <f t="shared" si="3"/>
        <v>0</v>
      </c>
      <c r="O23" s="6">
        <f t="shared" si="3"/>
        <v>0</v>
      </c>
      <c r="P23" s="6">
        <f t="shared" si="3"/>
        <v>0</v>
      </c>
      <c r="Q23" s="6">
        <f t="shared" si="3"/>
        <v>0</v>
      </c>
      <c r="R23" s="6">
        <f t="shared" si="3"/>
        <v>0</v>
      </c>
      <c r="S23" s="6">
        <f t="shared" si="3"/>
        <v>0</v>
      </c>
      <c r="T23" s="6">
        <f t="shared" si="3"/>
        <v>0</v>
      </c>
      <c r="U23" s="6">
        <f t="shared" si="3"/>
        <v>0</v>
      </c>
      <c r="V23" s="6">
        <f t="shared" si="3"/>
        <v>0</v>
      </c>
      <c r="W23" s="6">
        <f t="shared" si="3"/>
        <v>0</v>
      </c>
      <c r="X23" s="6">
        <f t="shared" si="3"/>
        <v>0</v>
      </c>
      <c r="Y23" s="6">
        <f t="shared" si="3"/>
        <v>0</v>
      </c>
      <c r="Z23" s="6">
        <f t="shared" si="3"/>
        <v>0</v>
      </c>
      <c r="AA23" s="6">
        <f t="shared" si="3"/>
        <v>0</v>
      </c>
      <c r="AB23" s="6">
        <f t="shared" si="3"/>
        <v>0</v>
      </c>
      <c r="AC23" s="6">
        <f t="shared" si="3"/>
        <v>0</v>
      </c>
      <c r="AD23" s="6">
        <f t="shared" si="3"/>
        <v>0</v>
      </c>
      <c r="AE23" s="6">
        <f t="shared" si="3"/>
        <v>0</v>
      </c>
      <c r="AF23" s="6">
        <f t="shared" si="3"/>
        <v>0</v>
      </c>
      <c r="AG23" s="6">
        <f t="shared" si="3"/>
        <v>0</v>
      </c>
      <c r="AH23" s="6">
        <f t="shared" si="3"/>
        <v>0</v>
      </c>
      <c r="AI23" s="6">
        <f t="shared" si="3"/>
        <v>0</v>
      </c>
      <c r="AJ23" s="6">
        <f t="shared" si="3"/>
        <v>0</v>
      </c>
      <c r="AK23" s="6">
        <f t="shared" si="3"/>
        <v>0</v>
      </c>
      <c r="AL23" s="6">
        <f t="shared" si="3"/>
        <v>0</v>
      </c>
      <c r="AM23" s="95"/>
      <c r="AN23" s="6">
        <f t="shared" si="2"/>
        <v>0</v>
      </c>
      <c r="AO23" s="65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96"/>
      <c r="E24" s="96"/>
      <c r="F24" s="96"/>
      <c r="G24" s="97"/>
      <c r="H24" s="97"/>
      <c r="I24" s="97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103"/>
      <c r="AN24" s="1">
        <f t="shared" si="2"/>
        <v>0</v>
      </c>
      <c r="AO24" s="58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98"/>
      <c r="E25" s="98"/>
      <c r="F25" s="98"/>
      <c r="G25" s="99"/>
      <c r="H25" s="99"/>
      <c r="I25" s="99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99"/>
      <c r="AN25" s="1">
        <f t="shared" si="2"/>
        <v>0</v>
      </c>
      <c r="AO25" s="58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100">
        <f t="shared" ref="D26:AL26" si="5">SUM(D23:D25)</f>
        <v>0</v>
      </c>
      <c r="E26" s="100">
        <f t="shared" si="5"/>
        <v>0</v>
      </c>
      <c r="F26" s="100">
        <f t="shared" si="5"/>
        <v>0</v>
      </c>
      <c r="G26" s="100">
        <f t="shared" si="5"/>
        <v>0</v>
      </c>
      <c r="H26" s="100">
        <f t="shared" si="5"/>
        <v>0</v>
      </c>
      <c r="I26" s="100">
        <f t="shared" ref="I26" si="6">SUM(I23:I25)</f>
        <v>0</v>
      </c>
      <c r="J26" s="7">
        <f t="shared" si="5"/>
        <v>0</v>
      </c>
      <c r="K26" s="7">
        <f t="shared" si="5"/>
        <v>0</v>
      </c>
      <c r="L26" s="7">
        <f t="shared" si="5"/>
        <v>0</v>
      </c>
      <c r="M26" s="7">
        <f t="shared" si="5"/>
        <v>0</v>
      </c>
      <c r="N26" s="7">
        <f t="shared" si="5"/>
        <v>0</v>
      </c>
      <c r="O26" s="7">
        <f t="shared" si="5"/>
        <v>0</v>
      </c>
      <c r="P26" s="7">
        <f t="shared" si="5"/>
        <v>0</v>
      </c>
      <c r="Q26" s="7">
        <f t="shared" si="5"/>
        <v>0</v>
      </c>
      <c r="R26" s="7">
        <f t="shared" si="5"/>
        <v>0</v>
      </c>
      <c r="S26" s="7">
        <f t="shared" si="5"/>
        <v>0</v>
      </c>
      <c r="T26" s="7">
        <f t="shared" si="5"/>
        <v>0</v>
      </c>
      <c r="U26" s="7">
        <f t="shared" si="5"/>
        <v>0</v>
      </c>
      <c r="V26" s="7">
        <f t="shared" si="5"/>
        <v>0</v>
      </c>
      <c r="W26" s="7">
        <f t="shared" si="5"/>
        <v>0</v>
      </c>
      <c r="X26" s="7">
        <f t="shared" si="5"/>
        <v>0</v>
      </c>
      <c r="Y26" s="7">
        <f t="shared" si="5"/>
        <v>0</v>
      </c>
      <c r="Z26" s="7">
        <f t="shared" si="5"/>
        <v>0</v>
      </c>
      <c r="AA26" s="7">
        <f t="shared" si="5"/>
        <v>0</v>
      </c>
      <c r="AB26" s="7">
        <f t="shared" si="5"/>
        <v>0</v>
      </c>
      <c r="AC26" s="7">
        <f t="shared" si="5"/>
        <v>0</v>
      </c>
      <c r="AD26" s="7">
        <f t="shared" si="5"/>
        <v>0</v>
      </c>
      <c r="AE26" s="7">
        <f t="shared" si="5"/>
        <v>0</v>
      </c>
      <c r="AF26" s="7">
        <f t="shared" si="5"/>
        <v>0</v>
      </c>
      <c r="AG26" s="7">
        <f t="shared" si="5"/>
        <v>0</v>
      </c>
      <c r="AH26" s="7">
        <f t="shared" si="5"/>
        <v>0</v>
      </c>
      <c r="AI26" s="7">
        <f t="shared" si="5"/>
        <v>0</v>
      </c>
      <c r="AJ26" s="7">
        <f t="shared" si="5"/>
        <v>0</v>
      </c>
      <c r="AK26" s="7">
        <f t="shared" si="5"/>
        <v>0</v>
      </c>
      <c r="AL26" s="7">
        <f t="shared" si="5"/>
        <v>0</v>
      </c>
      <c r="AM26" s="100"/>
      <c r="AN26" s="7">
        <f t="shared" si="2"/>
        <v>0</v>
      </c>
      <c r="AO26" s="66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117" t="s">
        <v>19</v>
      </c>
      <c r="B28" s="117"/>
      <c r="C28" s="140">
        <f>(January!C28)</f>
        <v>0</v>
      </c>
      <c r="D28" s="140"/>
      <c r="E28" s="140"/>
      <c r="F28" s="140"/>
      <c r="G28" s="140"/>
      <c r="H28" s="116" t="s">
        <v>20</v>
      </c>
      <c r="I28" s="117"/>
      <c r="J28" s="120"/>
      <c r="K28" s="119"/>
      <c r="L28" s="119"/>
      <c r="M28" s="119"/>
      <c r="N28" s="119"/>
      <c r="O28" s="119"/>
      <c r="P28" s="119"/>
      <c r="Q28" s="12"/>
      <c r="R28" s="116" t="s">
        <v>12</v>
      </c>
      <c r="S28" s="116"/>
      <c r="T28" s="116"/>
      <c r="U28" s="116"/>
      <c r="V28" s="140">
        <f>(January!V28)</f>
        <v>0</v>
      </c>
      <c r="W28" s="140"/>
      <c r="X28" s="140"/>
      <c r="Y28" s="140"/>
      <c r="Z28" s="140"/>
      <c r="AA28" s="117" t="s">
        <v>20</v>
      </c>
      <c r="AB28" s="117"/>
      <c r="AC28" s="120"/>
      <c r="AD28" s="119"/>
      <c r="AE28" s="119"/>
      <c r="AF28" s="119"/>
      <c r="AG28" s="119"/>
      <c r="AH28" s="119"/>
      <c r="AI28" s="119"/>
      <c r="AJ28" s="12"/>
      <c r="AK28" s="12"/>
      <c r="AL28" s="12"/>
      <c r="AM28" s="12"/>
      <c r="AN28" s="12"/>
      <c r="AO28" s="12"/>
    </row>
    <row r="29" spans="1:41" ht="36" customHeight="1">
      <c r="A29" s="117" t="s">
        <v>27</v>
      </c>
      <c r="B29" s="117"/>
      <c r="C29" s="129"/>
      <c r="D29" s="130"/>
      <c r="E29" s="130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16" t="s">
        <v>27</v>
      </c>
      <c r="S29" s="116"/>
      <c r="T29" s="116"/>
      <c r="U29" s="116"/>
      <c r="V29" s="129"/>
      <c r="W29" s="130"/>
      <c r="X29" s="130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ht="18.75" customHeight="1">
      <c r="A31" s="151" t="s">
        <v>21</v>
      </c>
      <c r="B31" s="152"/>
      <c r="C31" s="152"/>
      <c r="D31" s="153"/>
      <c r="E31" s="131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3"/>
      <c r="AO31" s="12"/>
    </row>
    <row r="32" spans="1:41" ht="18.75" customHeight="1">
      <c r="A32" s="154"/>
      <c r="B32" s="155"/>
      <c r="C32" s="155"/>
      <c r="D32" s="156"/>
      <c r="E32" s="134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6"/>
      <c r="AO32" s="12"/>
    </row>
    <row r="33" spans="1:41" ht="18.75" customHeight="1">
      <c r="A33" s="154"/>
      <c r="B33" s="155"/>
      <c r="C33" s="155"/>
      <c r="D33" s="156"/>
      <c r="E33" s="134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6"/>
      <c r="AO33" s="12"/>
    </row>
    <row r="34" spans="1:41" ht="18.75" customHeight="1">
      <c r="A34" s="154"/>
      <c r="B34" s="155"/>
      <c r="C34" s="155"/>
      <c r="D34" s="156"/>
      <c r="E34" s="134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6"/>
      <c r="AO34" s="12"/>
    </row>
    <row r="35" spans="1:41" ht="18.75" customHeight="1">
      <c r="A35" s="154"/>
      <c r="B35" s="155"/>
      <c r="C35" s="155"/>
      <c r="D35" s="156"/>
      <c r="E35" s="134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6"/>
      <c r="AO35" s="12"/>
    </row>
    <row r="36" spans="1:41" ht="18.75" customHeight="1">
      <c r="A36" s="157"/>
      <c r="B36" s="158"/>
      <c r="C36" s="158"/>
      <c r="D36" s="159"/>
      <c r="E36" s="137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9"/>
      <c r="AO36" s="12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126" t="s">
        <v>43</v>
      </c>
      <c r="B38" s="127"/>
      <c r="C38" s="127"/>
      <c r="D38" s="127"/>
      <c r="E38" s="128"/>
      <c r="F38" s="120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sheetProtection algorithmName="SHA-512" hashValue="kqqQRy1ioS/giy4qGac694ExQ5Q4dVeKBwVmkLeIShnARjwO2UA+AwG7Wode/4b0GezOj5DsWxGfUI9hR0k7FA==" saltValue="Ue4Pa+9rkkn8u5jZsQ/jIA==" spinCount="100000" sheet="1" objects="1" scenarios="1"/>
  <mergeCells count="26">
    <mergeCell ref="A38:E38"/>
    <mergeCell ref="A31:D36"/>
    <mergeCell ref="A10:B10"/>
    <mergeCell ref="C28:G28"/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H28:I28"/>
    <mergeCell ref="J28:P28"/>
    <mergeCell ref="R28:U28"/>
    <mergeCell ref="V28:Z28"/>
    <mergeCell ref="A3:B3"/>
    <mergeCell ref="C3:J3"/>
    <mergeCell ref="O3:P3"/>
    <mergeCell ref="E5:F5"/>
    <mergeCell ref="J5:K5"/>
    <mergeCell ref="L3:N3"/>
    <mergeCell ref="A8:B8"/>
    <mergeCell ref="A9:B9"/>
    <mergeCell ref="V3:AC3"/>
  </mergeCells>
  <conditionalFormatting sqref="G13:G22 G24:G25">
    <cfRule type="expression" dxfId="109" priority="53">
      <formula>CELL("inhalt",G$8)=""</formula>
    </cfRule>
  </conditionalFormatting>
  <conditionalFormatting sqref="D26">
    <cfRule type="expression" dxfId="108" priority="43">
      <formula>CELL("inhalt",D$8)=""</formula>
    </cfRule>
  </conditionalFormatting>
  <conditionalFormatting sqref="H13:H22 H24:H25 J24:AM25 J13:AM22">
    <cfRule type="expression" dxfId="107" priority="38">
      <formula>CELL("inhalt",H$8)=""</formula>
    </cfRule>
  </conditionalFormatting>
  <conditionalFormatting sqref="E13:E22 E24:E25">
    <cfRule type="expression" dxfId="106" priority="59">
      <formula>CELL("inhalt",E$8)=""</formula>
    </cfRule>
    <cfRule type="expression" dxfId="105" priority="60">
      <formula>WEEKDAY(E$8,2)&gt;5</formula>
    </cfRule>
  </conditionalFormatting>
  <conditionalFormatting sqref="E13:E22 E24:E25">
    <cfRule type="expression" dxfId="104" priority="58">
      <formula>WEEKDAY(E$8,2)&gt;5</formula>
    </cfRule>
  </conditionalFormatting>
  <conditionalFormatting sqref="F13:F22 F24:F25">
    <cfRule type="expression" dxfId="103" priority="56">
      <formula>CELL("inhalt",F$8)=""</formula>
    </cfRule>
    <cfRule type="expression" dxfId="102" priority="57">
      <formula>WEEKDAY(F$8,2)&gt;5</formula>
    </cfRule>
  </conditionalFormatting>
  <conditionalFormatting sqref="F13:F22 F24:F25">
    <cfRule type="expression" dxfId="101" priority="55">
      <formula>WEEKDAY(F$8,2)&gt;5</formula>
    </cfRule>
  </conditionalFormatting>
  <conditionalFormatting sqref="G13:G22 G24:G25">
    <cfRule type="expression" dxfId="100" priority="54">
      <formula>WEEKDAY(G$8,2)&gt;5</formula>
    </cfRule>
  </conditionalFormatting>
  <conditionalFormatting sqref="E23:G23">
    <cfRule type="expression" dxfId="99" priority="52">
      <formula>CELL("inhalt",E$8)=""</formula>
    </cfRule>
  </conditionalFormatting>
  <conditionalFormatting sqref="E23:G23">
    <cfRule type="expression" dxfId="98" priority="51">
      <formula>CELL("inhalt",E$8)=""</formula>
    </cfRule>
  </conditionalFormatting>
  <conditionalFormatting sqref="E26:G26">
    <cfRule type="expression" dxfId="97" priority="50">
      <formula>CELL("inhalt",E$8)=""</formula>
    </cfRule>
  </conditionalFormatting>
  <conditionalFormatting sqref="E26:G26">
    <cfRule type="expression" dxfId="96" priority="49">
      <formula>CELL("inhalt",E$8)=""</formula>
    </cfRule>
  </conditionalFormatting>
  <conditionalFormatting sqref="D13:D22 D24:D25">
    <cfRule type="expression" dxfId="95" priority="47">
      <formula>CELL("inhalt",D$8)=""</formula>
    </cfRule>
    <cfRule type="expression" dxfId="94" priority="48">
      <formula>WEEKDAY(D$8,2)&gt;5</formula>
    </cfRule>
  </conditionalFormatting>
  <conditionalFormatting sqref="D13:D22 D24:D25">
    <cfRule type="expression" dxfId="93" priority="46">
      <formula>WEEKDAY(D$8,2)&gt;5</formula>
    </cfRule>
  </conditionalFormatting>
  <conditionalFormatting sqref="D23">
    <cfRule type="expression" dxfId="92" priority="45">
      <formula>CELL("inhalt",D$8)=""</formula>
    </cfRule>
  </conditionalFormatting>
  <conditionalFormatting sqref="D23">
    <cfRule type="expression" dxfId="91" priority="44">
      <formula>CELL("inhalt",D$8)=""</formula>
    </cfRule>
  </conditionalFormatting>
  <conditionalFormatting sqref="D26">
    <cfRule type="expression" dxfId="90" priority="42">
      <formula>CELL("inhalt",D$8)=""</formula>
    </cfRule>
  </conditionalFormatting>
  <conditionalFormatting sqref="G13:G26">
    <cfRule type="expression" dxfId="89" priority="41">
      <formula>G$10="NB"</formula>
    </cfRule>
    <cfRule type="expression" dxfId="88" priority="61">
      <formula>OR(G$8="Sat",G$8="Sun")</formula>
    </cfRule>
  </conditionalFormatting>
  <conditionalFormatting sqref="H13:H22 H24:H25 J24:AM25 J13:AM22">
    <cfRule type="expression" dxfId="87" priority="39">
      <formula>WEEKDAY(H$8,2)&gt;5</formula>
    </cfRule>
  </conditionalFormatting>
  <conditionalFormatting sqref="H23 J23:AM23">
    <cfRule type="expression" dxfId="86" priority="37">
      <formula>CELL("inhalt",H$8)=""</formula>
    </cfRule>
  </conditionalFormatting>
  <conditionalFormatting sqref="H23 J23:AM23">
    <cfRule type="expression" dxfId="85" priority="36">
      <formula>CELL("inhalt",H$8)=""</formula>
    </cfRule>
  </conditionalFormatting>
  <conditionalFormatting sqref="H26 J26:AM26">
    <cfRule type="expression" dxfId="84" priority="35">
      <formula>CELL("inhalt",H$8)=""</formula>
    </cfRule>
  </conditionalFormatting>
  <conditionalFormatting sqref="H26 J26:AM26">
    <cfRule type="expression" dxfId="83" priority="34">
      <formula>CELL("inhalt",H$8)=""</formula>
    </cfRule>
  </conditionalFormatting>
  <conditionalFormatting sqref="H13:H26 J13:AM26">
    <cfRule type="expression" dxfId="82" priority="33">
      <formula>H$10="NB"</formula>
    </cfRule>
    <cfRule type="expression" dxfId="81" priority="40">
      <formula>OR(H$8="Sat",H$8="Sun")</formula>
    </cfRule>
  </conditionalFormatting>
  <conditionalFormatting sqref="G8">
    <cfRule type="expression" dxfId="80" priority="20">
      <formula>CELL("inhalt",G$8)=""</formula>
    </cfRule>
  </conditionalFormatting>
  <conditionalFormatting sqref="G8">
    <cfRule type="expression" dxfId="79" priority="18">
      <formula>OR(G$8="Sat",G$8="Sun")</formula>
    </cfRule>
    <cfRule type="expression" dxfId="78" priority="19">
      <formula>G$10="NB"</formula>
    </cfRule>
  </conditionalFormatting>
  <conditionalFormatting sqref="D8:F8">
    <cfRule type="expression" dxfId="77" priority="17">
      <formula>CELL("inhalt",D$8)=""</formula>
    </cfRule>
  </conditionalFormatting>
  <conditionalFormatting sqref="D8:F8">
    <cfRule type="expression" dxfId="76" priority="15">
      <formula>OR(D$8="Sat",D$8="Sun")</formula>
    </cfRule>
    <cfRule type="expression" dxfId="75" priority="16">
      <formula>D$10="NB"</formula>
    </cfRule>
  </conditionalFormatting>
  <conditionalFormatting sqref="G9:G10">
    <cfRule type="expression" dxfId="74" priority="31">
      <formula>CELL("inhalt",G$8)=""</formula>
    </cfRule>
  </conditionalFormatting>
  <conditionalFormatting sqref="G9:G10">
    <cfRule type="expression" dxfId="73" priority="30">
      <formula>G$10="NB"</formula>
    </cfRule>
    <cfRule type="expression" dxfId="72" priority="32">
      <formula>OR(G$8="Sat",G$8="Sun")</formula>
    </cfRule>
  </conditionalFormatting>
  <conditionalFormatting sqref="H9:H10 J9:AM10">
    <cfRule type="expression" dxfId="71" priority="28">
      <formula>CELL("inhalt",H$8)=""</formula>
    </cfRule>
  </conditionalFormatting>
  <conditionalFormatting sqref="H9:H10 J9:AM10">
    <cfRule type="expression" dxfId="70" priority="27">
      <formula>H$10="NB"</formula>
    </cfRule>
    <cfRule type="expression" dxfId="69" priority="29">
      <formula>OR(H$8="Sat",H$8="Sun")</formula>
    </cfRule>
  </conditionalFormatting>
  <conditionalFormatting sqref="H8 J8:AM8">
    <cfRule type="expression" dxfId="68" priority="26">
      <formula>CELL("inhalt",H$8)=""</formula>
    </cfRule>
  </conditionalFormatting>
  <conditionalFormatting sqref="H8 J8:AM8">
    <cfRule type="expression" dxfId="67" priority="24">
      <formula>OR(H$8="Sat",H$8="Sun")</formula>
    </cfRule>
    <cfRule type="expression" dxfId="66" priority="25">
      <formula>H$10="NB"</formula>
    </cfRule>
  </conditionalFormatting>
  <conditionalFormatting sqref="D9:F10">
    <cfRule type="expression" dxfId="65" priority="22">
      <formula>CELL("inhalt",D$8)=""</formula>
    </cfRule>
  </conditionalFormatting>
  <conditionalFormatting sqref="D9:F10">
    <cfRule type="expression" dxfId="64" priority="21">
      <formula>D$10="NB"</formula>
    </cfRule>
    <cfRule type="expression" dxfId="63" priority="23">
      <formula>OR(D$8="Sat",D$8="Sun")</formula>
    </cfRule>
  </conditionalFormatting>
  <conditionalFormatting sqref="I13:I22 I24:I25">
    <cfRule type="expression" dxfId="62" priority="12">
      <formula>CELL("inhalt",I$8)=""</formula>
    </cfRule>
  </conditionalFormatting>
  <conditionalFormatting sqref="I13:I22 I24:I25">
    <cfRule type="expression" dxfId="61" priority="13">
      <formula>WEEKDAY(I$8,2)&gt;5</formula>
    </cfRule>
  </conditionalFormatting>
  <conditionalFormatting sqref="I23">
    <cfRule type="expression" dxfId="60" priority="11">
      <formula>CELL("inhalt",I$8)=""</formula>
    </cfRule>
  </conditionalFormatting>
  <conditionalFormatting sqref="I23">
    <cfRule type="expression" dxfId="59" priority="10">
      <formula>CELL("inhalt",I$8)=""</formula>
    </cfRule>
  </conditionalFormatting>
  <conditionalFormatting sqref="I26">
    <cfRule type="expression" dxfId="58" priority="9">
      <formula>CELL("inhalt",I$8)=""</formula>
    </cfRule>
  </conditionalFormatting>
  <conditionalFormatting sqref="I26">
    <cfRule type="expression" dxfId="57" priority="8">
      <formula>CELL("inhalt",I$8)=""</formula>
    </cfRule>
  </conditionalFormatting>
  <conditionalFormatting sqref="I13:I26">
    <cfRule type="expression" dxfId="56" priority="7">
      <formula>I$10="NB"</formula>
    </cfRule>
    <cfRule type="expression" dxfId="55" priority="14">
      <formula>OR(I$8="Sat",I$8="Sun")</formula>
    </cfRule>
  </conditionalFormatting>
  <conditionalFormatting sqref="I9:I10">
    <cfRule type="expression" dxfId="54" priority="5">
      <formula>CELL("inhalt",I$8)=""</formula>
    </cfRule>
  </conditionalFormatting>
  <conditionalFormatting sqref="I9:I10">
    <cfRule type="expression" dxfId="53" priority="4">
      <formula>I$10="NB"</formula>
    </cfRule>
    <cfRule type="expression" dxfId="52" priority="6">
      <formula>OR(I$8="Sat",I$8="Sun")</formula>
    </cfRule>
  </conditionalFormatting>
  <conditionalFormatting sqref="I8">
    <cfRule type="expression" dxfId="51" priority="3">
      <formula>CELL("inhalt",I$8)=""</formula>
    </cfRule>
  </conditionalFormatting>
  <conditionalFormatting sqref="I8">
    <cfRule type="expression" dxfId="50" priority="1">
      <formula>OR(I$8="Sat",I$8="Sun")</formula>
    </cfRule>
    <cfRule type="expression" dxfId="49" priority="2">
      <formula>I$10="NB"</formula>
    </cfRule>
  </conditionalFormatting>
  <pageMargins left="0.7" right="0.7" top="0.78740157499999996" bottom="0.78740157499999996" header="0.3" footer="0.3"/>
  <pageSetup paperSize="9" scale="32" orientation="portrait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O42"/>
  <sheetViews>
    <sheetView workbookViewId="0">
      <selection activeCell="AO13" sqref="AO13"/>
    </sheetView>
  </sheetViews>
  <sheetFormatPr baseColWidth="10" defaultRowHeight="14.4"/>
  <cols>
    <col min="1" max="1" width="6" customWidth="1"/>
    <col min="2" max="2" width="13.44140625" customWidth="1"/>
    <col min="3" max="3" width="4" customWidth="1"/>
    <col min="4" max="14" width="6" customWidth="1"/>
    <col min="15" max="15" width="5.6640625" customWidth="1"/>
    <col min="16" max="39" width="6" customWidth="1"/>
    <col min="40" max="40" width="7.6640625" customWidth="1"/>
    <col min="41" max="41" width="9.6640625" customWidth="1"/>
  </cols>
  <sheetData>
    <row r="1" spans="1:41" ht="18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O1" s="12"/>
      <c r="P1" s="12"/>
      <c r="Q1" s="13">
        <f>(January!Q1)</f>
        <v>0</v>
      </c>
      <c r="R1" s="12"/>
      <c r="S1" s="12"/>
      <c r="T1" s="12"/>
      <c r="U1" s="12"/>
      <c r="V1" s="52" t="s">
        <v>45</v>
      </c>
      <c r="W1" s="52"/>
      <c r="X1" s="53">
        <f>(January!X1)</f>
        <v>0</v>
      </c>
      <c r="Y1" s="12"/>
      <c r="Z1" s="12"/>
      <c r="AB1" s="52"/>
      <c r="AC1" s="52"/>
      <c r="AD1" s="61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">
      <c r="A2" s="11"/>
      <c r="B2" s="11"/>
      <c r="D2" s="51"/>
      <c r="O2" s="11"/>
    </row>
    <row r="3" spans="1:41" ht="36" customHeight="1">
      <c r="A3" s="117" t="s">
        <v>5</v>
      </c>
      <c r="B3" s="117"/>
      <c r="C3" s="140">
        <f>(January!C3)</f>
        <v>0</v>
      </c>
      <c r="D3" s="140"/>
      <c r="E3" s="140"/>
      <c r="F3" s="140"/>
      <c r="G3" s="140"/>
      <c r="H3" s="140"/>
      <c r="I3" s="140"/>
      <c r="J3" s="140"/>
      <c r="K3" s="12"/>
      <c r="L3" s="116" t="s">
        <v>23</v>
      </c>
      <c r="M3" s="116"/>
      <c r="N3" s="116"/>
      <c r="O3" s="141">
        <f>(January!O3)</f>
        <v>0</v>
      </c>
      <c r="P3" s="140"/>
      <c r="Q3" s="12"/>
      <c r="R3" s="63"/>
      <c r="S3" s="63" t="s">
        <v>52</v>
      </c>
      <c r="T3" s="63"/>
      <c r="U3" s="63"/>
      <c r="V3" s="162">
        <f>(January!V3)</f>
        <v>0</v>
      </c>
      <c r="W3" s="162"/>
      <c r="X3" s="162"/>
      <c r="Y3" s="162"/>
      <c r="Z3" s="162"/>
      <c r="AA3" s="162"/>
      <c r="AB3" s="162"/>
      <c r="AC3" s="162"/>
      <c r="AD3" s="63"/>
      <c r="AE3" s="63"/>
      <c r="AF3" s="63"/>
      <c r="AG3" s="63"/>
      <c r="AH3" s="63"/>
      <c r="AI3" s="63"/>
      <c r="AJ3" s="63"/>
      <c r="AK3" s="12"/>
      <c r="AL3" s="12"/>
      <c r="AM3" s="12"/>
      <c r="AN3" s="12"/>
      <c r="AO3" s="12"/>
    </row>
    <row r="4" spans="1:41" ht="18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63"/>
      <c r="S4" s="63"/>
      <c r="T4" s="63"/>
      <c r="U4" s="63"/>
      <c r="V4" s="70"/>
      <c r="W4" s="63"/>
      <c r="X4" s="63"/>
      <c r="Y4" s="63"/>
      <c r="Z4" s="63"/>
      <c r="AA4" s="63"/>
      <c r="AB4" s="61"/>
      <c r="AC4" s="63"/>
      <c r="AD4" s="63"/>
      <c r="AE4" s="64" t="s">
        <v>54</v>
      </c>
      <c r="AF4" s="64"/>
      <c r="AG4" s="64"/>
      <c r="AH4" s="64"/>
      <c r="AI4" s="64"/>
      <c r="AJ4" s="64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125">
        <v>45992</v>
      </c>
      <c r="F5" s="125"/>
      <c r="G5" s="12"/>
      <c r="H5" s="12" t="s">
        <v>11</v>
      </c>
      <c r="I5" s="12"/>
      <c r="J5" s="116" t="s">
        <v>37</v>
      </c>
      <c r="K5" s="116"/>
      <c r="L5" s="12"/>
      <c r="M5" s="12"/>
      <c r="N5" s="12"/>
      <c r="O5" s="12" t="s">
        <v>19</v>
      </c>
      <c r="P5" s="12"/>
      <c r="Q5" s="25"/>
      <c r="R5" s="12" t="s">
        <v>26</v>
      </c>
      <c r="S5" s="62"/>
      <c r="T5" s="12"/>
      <c r="U5" s="25"/>
      <c r="V5" s="12" t="s">
        <v>50</v>
      </c>
      <c r="W5" s="62"/>
      <c r="X5" s="63"/>
      <c r="Y5" s="63"/>
      <c r="Z5" s="63"/>
      <c r="AA5" s="63"/>
      <c r="AB5" s="63"/>
      <c r="AC5" s="63"/>
      <c r="AD5" s="63"/>
      <c r="AE5" s="64" t="s">
        <v>55</v>
      </c>
      <c r="AF5" s="64"/>
      <c r="AG5" s="64"/>
      <c r="AH5" s="64"/>
      <c r="AI5" s="64"/>
      <c r="AJ5" s="63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7">
        <f>WEEKDAY(H6,1)</f>
        <v>2</v>
      </c>
      <c r="G6" s="12"/>
      <c r="H6" s="48">
        <f>+E5</f>
        <v>45992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21" t="s">
        <v>2</v>
      </c>
      <c r="B8" s="122"/>
      <c r="C8" s="12"/>
      <c r="D8" s="45" t="str">
        <f>IF($F6=1,"Sun","")</f>
        <v/>
      </c>
      <c r="E8" s="45" t="str">
        <f>IF($F6=2,"Mo",IF(D8="","","Mo"))</f>
        <v>Mo</v>
      </c>
      <c r="F8" s="45" t="str">
        <f>IF($F6=3,"Tue",IF(E8="","","Tue"))</f>
        <v>Tue</v>
      </c>
      <c r="G8" s="45" t="str">
        <f>IF($F6=4,"Wed",IF(F8="","","Wed"))</f>
        <v>Wed</v>
      </c>
      <c r="H8" s="45" t="str">
        <f>IF($F6=5,"Thu",IF(G8="","","Thu"))</f>
        <v>Thu</v>
      </c>
      <c r="I8" s="45" t="str">
        <f>IF($F6=6,"Fri",IF(H8="","","Fri"))</f>
        <v>Fri</v>
      </c>
      <c r="J8" s="45" t="str">
        <f>IF($F6=7,"Sat",IF(I8="","","Sat"))</f>
        <v>Sat</v>
      </c>
      <c r="K8" s="45" t="str">
        <f>IF(WEEKDAY(1+J9+$H6,2)=1,"Sun",IF(WEEKDAY(1+J9+$H6,2)=2,"Mo",IF(WEEKDAY(1+J9+$H6,2)=3,"Tue",IF(WEEKDAY(1+J9+$H6,2)=4,"Wed",IF(WEEKDAY(1+J9+$H6,2)=5,"Thu",IF(WEEKDAY(1+J9+$H6,2)=6,"Fri","Sat"))))))</f>
        <v>Sun</v>
      </c>
      <c r="L8" s="45" t="str">
        <f t="shared" ref="L8:AH8" si="0">IF(WEEKDAY(1+K9+$H6,2)=1,"Sun",IF(WEEKDAY(1+K9+$H6,2)=2,"Mo",IF(WEEKDAY(1+K9+$H6,2)=3,"Tue",IF(WEEKDAY(1+K9+$H6,2)=4,"Wed",IF(WEEKDAY(1+K9+$H6,2)=5,"Thu",IF(WEEKDAY(1+K9+$H6,2)=6,"Fri","Sat"))))))</f>
        <v>Mo</v>
      </c>
      <c r="M8" s="45" t="str">
        <f t="shared" si="0"/>
        <v>Tue</v>
      </c>
      <c r="N8" s="45" t="str">
        <f t="shared" si="0"/>
        <v>Wed</v>
      </c>
      <c r="O8" s="45" t="str">
        <f t="shared" si="0"/>
        <v>Thu</v>
      </c>
      <c r="P8" s="45" t="str">
        <f t="shared" si="0"/>
        <v>Fri</v>
      </c>
      <c r="Q8" s="45" t="str">
        <f t="shared" si="0"/>
        <v>Sat</v>
      </c>
      <c r="R8" s="45" t="str">
        <f t="shared" si="0"/>
        <v>Sun</v>
      </c>
      <c r="S8" s="45" t="str">
        <f t="shared" si="0"/>
        <v>Mo</v>
      </c>
      <c r="T8" s="45" t="str">
        <f t="shared" si="0"/>
        <v>Tue</v>
      </c>
      <c r="U8" s="45" t="str">
        <f t="shared" si="0"/>
        <v>Wed</v>
      </c>
      <c r="V8" s="45" t="str">
        <f t="shared" si="0"/>
        <v>Thu</v>
      </c>
      <c r="W8" s="45" t="str">
        <f t="shared" si="0"/>
        <v>Fri</v>
      </c>
      <c r="X8" s="45" t="str">
        <f t="shared" si="0"/>
        <v>Sat</v>
      </c>
      <c r="Y8" s="45" t="str">
        <f t="shared" si="0"/>
        <v>Sun</v>
      </c>
      <c r="Z8" s="45" t="str">
        <f t="shared" si="0"/>
        <v>Mo</v>
      </c>
      <c r="AA8" s="45" t="str">
        <f t="shared" si="0"/>
        <v>Tue</v>
      </c>
      <c r="AB8" s="45" t="str">
        <f t="shared" si="0"/>
        <v>Wed</v>
      </c>
      <c r="AC8" s="45" t="str">
        <f t="shared" si="0"/>
        <v>Thu</v>
      </c>
      <c r="AD8" s="45" t="str">
        <f t="shared" si="0"/>
        <v>Fri</v>
      </c>
      <c r="AE8" s="45" t="str">
        <f t="shared" si="0"/>
        <v>Sat</v>
      </c>
      <c r="AF8" s="45" t="str">
        <f t="shared" si="0"/>
        <v>Sun</v>
      </c>
      <c r="AG8" s="45" t="str">
        <f t="shared" si="0"/>
        <v>Mo</v>
      </c>
      <c r="AH8" s="45" t="str">
        <f t="shared" si="0"/>
        <v>Tue</v>
      </c>
      <c r="AI8" s="87" t="str">
        <f>IF(AH9="","",IF(1+AH9&gt;=32,"",IF(WEEKDAY(1+AH9+$H6,2)=1,"Sun",IF(WEEKDAY(1+AH9+$H6,2)=2,"Mo",IF(WEEKDAY(1+AH9+$H6,2)=3,"Tue",IF(WEEKDAY(1+AH9+$H6,2)=4,"Wed",IF(WEEKDAY(1+AH9+$H6,2)=5,"Thu",IF(WEEKDAY(1+AH9+$H6,2)=6,"Fri","Sat"))))))))</f>
        <v>Wed</v>
      </c>
      <c r="AJ8" s="87" t="str">
        <f t="shared" ref="AJ8:AM8" si="1">IF(AI9="","",IF(1+AI9&gt;=32,"",IF(WEEKDAY(1+AI9+$H6,2)=1,"Sun",IF(WEEKDAY(1+AI9+$H6,2)=2,"Mo",IF(WEEKDAY(1+AI9+$H6,2)=3,"Tue",IF(WEEKDAY(1+AI9+$H6,2)=4,"Wed",IF(WEEKDAY(1+AI9+$H6,2)=5,"Thu",IF(WEEKDAY(1+AI9+$H6,2)=6,"Fri","Sat"))))))))</f>
        <v/>
      </c>
      <c r="AK8" s="87" t="str">
        <f t="shared" si="1"/>
        <v/>
      </c>
      <c r="AL8" s="87" t="str">
        <f t="shared" si="1"/>
        <v/>
      </c>
      <c r="AM8" s="87" t="str">
        <f t="shared" si="1"/>
        <v/>
      </c>
      <c r="AN8" s="12"/>
      <c r="AO8" s="12"/>
    </row>
    <row r="9" spans="1:41" ht="26.25" customHeight="1">
      <c r="A9" s="121" t="s">
        <v>3</v>
      </c>
      <c r="B9" s="122"/>
      <c r="C9" s="12"/>
      <c r="D9" s="46" t="str">
        <f>IF(F6=1,1,"")</f>
        <v/>
      </c>
      <c r="E9" s="46">
        <f>IF(F6=2,1,IF(D9="","",D9+1))</f>
        <v>1</v>
      </c>
      <c r="F9" s="46">
        <f>IF(F6=3,1,IF(E9="","",E9+1))</f>
        <v>2</v>
      </c>
      <c r="G9" s="46">
        <f>IF(F6=4,1,IF(F9="","",F9+1))</f>
        <v>3</v>
      </c>
      <c r="H9" s="46">
        <f>IF(F6=5,1,IF(G9="","",G9+1))</f>
        <v>4</v>
      </c>
      <c r="I9" s="46">
        <f>IF(F6=6,1,IF(H9="","",H9+1))</f>
        <v>5</v>
      </c>
      <c r="J9" s="46">
        <f>IF(F6=7,1,IF(I9="","",I9+1))</f>
        <v>6</v>
      </c>
      <c r="K9" s="46">
        <f>1+J9</f>
        <v>7</v>
      </c>
      <c r="L9" s="46">
        <f t="shared" ref="L9:AG9" si="2">1+K9</f>
        <v>8</v>
      </c>
      <c r="M9" s="46">
        <f t="shared" si="2"/>
        <v>9</v>
      </c>
      <c r="N9" s="46">
        <f t="shared" si="2"/>
        <v>10</v>
      </c>
      <c r="O9" s="46">
        <f t="shared" si="2"/>
        <v>11</v>
      </c>
      <c r="P9" s="46">
        <f t="shared" si="2"/>
        <v>12</v>
      </c>
      <c r="Q9" s="46">
        <f t="shared" si="2"/>
        <v>13</v>
      </c>
      <c r="R9" s="46">
        <f t="shared" si="2"/>
        <v>14</v>
      </c>
      <c r="S9" s="46">
        <f t="shared" si="2"/>
        <v>15</v>
      </c>
      <c r="T9" s="46">
        <f t="shared" si="2"/>
        <v>16</v>
      </c>
      <c r="U9" s="46">
        <f t="shared" si="2"/>
        <v>17</v>
      </c>
      <c r="V9" s="46">
        <f t="shared" si="2"/>
        <v>18</v>
      </c>
      <c r="W9" s="46">
        <f t="shared" si="2"/>
        <v>19</v>
      </c>
      <c r="X9" s="46">
        <f t="shared" si="2"/>
        <v>20</v>
      </c>
      <c r="Y9" s="46">
        <f t="shared" si="2"/>
        <v>21</v>
      </c>
      <c r="Z9" s="46">
        <f t="shared" si="2"/>
        <v>22</v>
      </c>
      <c r="AA9" s="46">
        <f t="shared" si="2"/>
        <v>23</v>
      </c>
      <c r="AB9" s="46">
        <f t="shared" si="2"/>
        <v>24</v>
      </c>
      <c r="AC9" s="46">
        <f t="shared" si="2"/>
        <v>25</v>
      </c>
      <c r="AD9" s="46">
        <f t="shared" si="2"/>
        <v>26</v>
      </c>
      <c r="AE9" s="46">
        <f t="shared" si="2"/>
        <v>27</v>
      </c>
      <c r="AF9" s="46">
        <f t="shared" si="2"/>
        <v>28</v>
      </c>
      <c r="AG9" s="46">
        <f t="shared" si="2"/>
        <v>29</v>
      </c>
      <c r="AH9" s="46">
        <f>IF(1+AG9&gt;=32,"",1+AG9)</f>
        <v>30</v>
      </c>
      <c r="AI9" s="88">
        <f>IF(AH9="","",IF(1+AH9&gt;=32,"",1+AH9))</f>
        <v>31</v>
      </c>
      <c r="AJ9" s="88" t="str">
        <f>IF(AI9="","",IF(1+AI9&gt;=32,"",1+AI9))</f>
        <v/>
      </c>
      <c r="AK9" s="88" t="str">
        <f>IF(AJ9="","",IF(1+AJ9&gt;=32,"",1+AJ9))</f>
        <v/>
      </c>
      <c r="AL9" s="88" t="str">
        <f>IF(AK9="","",IF(1+AK9&gt;=32,"",1+AK9))</f>
        <v/>
      </c>
      <c r="AM9" s="88" t="str">
        <f>IF(AL9="","",IF(1+AL9&gt;=32,"",1+AL9))</f>
        <v/>
      </c>
      <c r="AN9" s="12"/>
      <c r="AO9" s="12"/>
    </row>
    <row r="10" spans="1:41" ht="69" customHeight="1">
      <c r="A10" s="123" t="s">
        <v>41</v>
      </c>
      <c r="B10" s="124"/>
      <c r="C10" s="1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 t="s">
        <v>28</v>
      </c>
      <c r="AC10" s="26" t="s">
        <v>28</v>
      </c>
      <c r="AD10" s="26" t="s">
        <v>28</v>
      </c>
      <c r="AE10" s="26"/>
      <c r="AF10" s="26"/>
      <c r="AG10" s="26"/>
      <c r="AH10" s="26"/>
      <c r="AI10" s="89"/>
      <c r="AJ10" s="89"/>
      <c r="AK10" s="89"/>
      <c r="AL10" s="89"/>
      <c r="AM10" s="89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90"/>
      <c r="AJ11" s="90"/>
      <c r="AK11" s="90"/>
      <c r="AL11" s="90"/>
      <c r="AM11" s="90"/>
      <c r="AN11" s="12"/>
      <c r="AO11" s="12"/>
    </row>
    <row r="12" spans="1:41" ht="31.05" customHeight="1">
      <c r="A12" s="43" t="s">
        <v>15</v>
      </c>
      <c r="B12" s="43" t="s">
        <v>14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91"/>
      <c r="AJ12" s="91"/>
      <c r="AK12" s="91"/>
      <c r="AL12" s="91"/>
      <c r="AM12" s="102"/>
      <c r="AN12" s="56" t="s">
        <v>4</v>
      </c>
      <c r="AO12" s="56" t="s">
        <v>51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28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93"/>
      <c r="AJ13" s="93"/>
      <c r="AK13" s="93"/>
      <c r="AL13" s="93"/>
      <c r="AM13" s="93"/>
      <c r="AN13" s="1">
        <f t="shared" ref="AN13:AN26" si="3">SUM(D13:AM13)</f>
        <v>0</v>
      </c>
      <c r="AO13" s="58" t="e">
        <f>AN13/U5</f>
        <v>#DIV/0!</v>
      </c>
    </row>
    <row r="14" spans="1:41" ht="32.25" customHeight="1">
      <c r="A14" s="1" t="s">
        <v>15</v>
      </c>
      <c r="B14" s="69">
        <f>January!B14</f>
        <v>0</v>
      </c>
      <c r="C14" s="1" t="s">
        <v>13</v>
      </c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94"/>
      <c r="AJ14" s="94"/>
      <c r="AK14" s="94"/>
      <c r="AL14" s="94"/>
      <c r="AM14" s="94"/>
      <c r="AN14" s="1">
        <f t="shared" si="3"/>
        <v>0</v>
      </c>
      <c r="AO14" s="58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28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93"/>
      <c r="AJ15" s="93"/>
      <c r="AK15" s="93"/>
      <c r="AL15" s="93"/>
      <c r="AM15" s="93"/>
      <c r="AN15" s="1">
        <f t="shared" si="3"/>
        <v>0</v>
      </c>
      <c r="AO15" s="58" t="e">
        <f>AN15/U5</f>
        <v>#DIV/0!</v>
      </c>
    </row>
    <row r="16" spans="1:41" ht="32.25" customHeight="1">
      <c r="A16" s="1" t="s">
        <v>15</v>
      </c>
      <c r="B16" s="69">
        <f>January!B16</f>
        <v>0</v>
      </c>
      <c r="C16" s="1" t="s">
        <v>13</v>
      </c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94"/>
      <c r="AJ16" s="94"/>
      <c r="AK16" s="94"/>
      <c r="AL16" s="94"/>
      <c r="AM16" s="94"/>
      <c r="AN16" s="1">
        <f t="shared" si="3"/>
        <v>0</v>
      </c>
      <c r="AO16" s="58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28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93"/>
      <c r="AJ17" s="93"/>
      <c r="AK17" s="93"/>
      <c r="AL17" s="93"/>
      <c r="AM17" s="93"/>
      <c r="AN17" s="1">
        <f t="shared" si="3"/>
        <v>0</v>
      </c>
      <c r="AO17" s="58" t="e">
        <f>AN17/U5</f>
        <v>#DIV/0!</v>
      </c>
    </row>
    <row r="18" spans="1:41" ht="32.25" customHeight="1">
      <c r="A18" s="1" t="s">
        <v>15</v>
      </c>
      <c r="B18" s="69">
        <f>January!B18</f>
        <v>0</v>
      </c>
      <c r="C18" s="1" t="s">
        <v>13</v>
      </c>
      <c r="D18" s="28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94"/>
      <c r="AJ18" s="94"/>
      <c r="AK18" s="94"/>
      <c r="AL18" s="94"/>
      <c r="AM18" s="94"/>
      <c r="AN18" s="1">
        <f t="shared" si="3"/>
        <v>0</v>
      </c>
      <c r="AO18" s="58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28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93"/>
      <c r="AJ19" s="93"/>
      <c r="AK19" s="93"/>
      <c r="AL19" s="93"/>
      <c r="AM19" s="93"/>
      <c r="AN19" s="1">
        <f t="shared" si="3"/>
        <v>0</v>
      </c>
      <c r="AO19" s="58" t="e">
        <f>AN19/U5</f>
        <v>#DIV/0!</v>
      </c>
    </row>
    <row r="20" spans="1:41" ht="32.25" customHeight="1">
      <c r="A20" s="1" t="s">
        <v>15</v>
      </c>
      <c r="B20" s="69">
        <f>January!B20</f>
        <v>0</v>
      </c>
      <c r="C20" s="1" t="s">
        <v>13</v>
      </c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94"/>
      <c r="AJ20" s="94"/>
      <c r="AK20" s="94"/>
      <c r="AL20" s="94"/>
      <c r="AM20" s="94"/>
      <c r="AN20" s="1">
        <f t="shared" si="3"/>
        <v>0</v>
      </c>
      <c r="AO20" s="58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28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93"/>
      <c r="AJ21" s="93"/>
      <c r="AK21" s="93"/>
      <c r="AL21" s="93"/>
      <c r="AM21" s="93"/>
      <c r="AN21" s="1">
        <f t="shared" si="3"/>
        <v>0</v>
      </c>
      <c r="AO21" s="58" t="e">
        <f>AN21/U5</f>
        <v>#DIV/0!</v>
      </c>
    </row>
    <row r="22" spans="1:41" ht="32.25" customHeight="1" thickBot="1">
      <c r="A22" s="1" t="s">
        <v>15</v>
      </c>
      <c r="B22" s="69">
        <f>January!B22</f>
        <v>0</v>
      </c>
      <c r="C22" s="1" t="s">
        <v>13</v>
      </c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94"/>
      <c r="AJ22" s="94"/>
      <c r="AK22" s="94"/>
      <c r="AL22" s="94"/>
      <c r="AM22" s="94"/>
      <c r="AN22" s="1">
        <f t="shared" si="3"/>
        <v>0</v>
      </c>
      <c r="AO22" s="58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L23" si="4">SUM(D13:D22)</f>
        <v>0</v>
      </c>
      <c r="E23" s="6">
        <f t="shared" ref="E23:F23" si="5">SUM(E13:E22)</f>
        <v>0</v>
      </c>
      <c r="F23" s="6">
        <f t="shared" si="5"/>
        <v>0</v>
      </c>
      <c r="G23" s="6">
        <f t="shared" si="4"/>
        <v>0</v>
      </c>
      <c r="H23" s="6">
        <f t="shared" si="4"/>
        <v>0</v>
      </c>
      <c r="I23" s="6">
        <f t="shared" si="4"/>
        <v>0</v>
      </c>
      <c r="J23" s="6">
        <f t="shared" si="4"/>
        <v>0</v>
      </c>
      <c r="K23" s="6">
        <f t="shared" si="4"/>
        <v>0</v>
      </c>
      <c r="L23" s="6">
        <f t="shared" si="4"/>
        <v>0</v>
      </c>
      <c r="M23" s="6">
        <f t="shared" si="4"/>
        <v>0</v>
      </c>
      <c r="N23" s="6">
        <f t="shared" si="4"/>
        <v>0</v>
      </c>
      <c r="O23" s="6">
        <f t="shared" si="4"/>
        <v>0</v>
      </c>
      <c r="P23" s="6">
        <f t="shared" si="4"/>
        <v>0</v>
      </c>
      <c r="Q23" s="6">
        <f t="shared" si="4"/>
        <v>0</v>
      </c>
      <c r="R23" s="6">
        <f t="shared" si="4"/>
        <v>0</v>
      </c>
      <c r="S23" s="6">
        <f t="shared" si="4"/>
        <v>0</v>
      </c>
      <c r="T23" s="6">
        <f t="shared" si="4"/>
        <v>0</v>
      </c>
      <c r="U23" s="6">
        <f t="shared" si="4"/>
        <v>0</v>
      </c>
      <c r="V23" s="6">
        <f t="shared" si="4"/>
        <v>0</v>
      </c>
      <c r="W23" s="6">
        <f t="shared" si="4"/>
        <v>0</v>
      </c>
      <c r="X23" s="6">
        <f t="shared" si="4"/>
        <v>0</v>
      </c>
      <c r="Y23" s="6">
        <f t="shared" si="4"/>
        <v>0</v>
      </c>
      <c r="Z23" s="6">
        <f t="shared" si="4"/>
        <v>0</v>
      </c>
      <c r="AA23" s="6">
        <f t="shared" si="4"/>
        <v>0</v>
      </c>
      <c r="AB23" s="6">
        <f t="shared" si="4"/>
        <v>0</v>
      </c>
      <c r="AC23" s="6">
        <f t="shared" si="4"/>
        <v>0</v>
      </c>
      <c r="AD23" s="6">
        <f t="shared" si="4"/>
        <v>0</v>
      </c>
      <c r="AE23" s="6">
        <f t="shared" si="4"/>
        <v>0</v>
      </c>
      <c r="AF23" s="6">
        <f t="shared" si="4"/>
        <v>0</v>
      </c>
      <c r="AG23" s="6">
        <f t="shared" si="4"/>
        <v>0</v>
      </c>
      <c r="AH23" s="6">
        <f t="shared" si="4"/>
        <v>0</v>
      </c>
      <c r="AI23" s="95">
        <f t="shared" si="4"/>
        <v>0</v>
      </c>
      <c r="AJ23" s="95">
        <f t="shared" si="4"/>
        <v>0</v>
      </c>
      <c r="AK23" s="95">
        <f t="shared" si="4"/>
        <v>0</v>
      </c>
      <c r="AL23" s="95">
        <f t="shared" si="4"/>
        <v>0</v>
      </c>
      <c r="AM23" s="95"/>
      <c r="AN23" s="6">
        <f t="shared" si="3"/>
        <v>0</v>
      </c>
      <c r="AO23" s="65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31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97"/>
      <c r="AJ24" s="97"/>
      <c r="AK24" s="97"/>
      <c r="AL24" s="97"/>
      <c r="AM24" s="103"/>
      <c r="AN24" s="1">
        <f t="shared" si="3"/>
        <v>0</v>
      </c>
      <c r="AO24" s="58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33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99"/>
      <c r="AJ25" s="99"/>
      <c r="AK25" s="99"/>
      <c r="AL25" s="99"/>
      <c r="AM25" s="99"/>
      <c r="AN25" s="1">
        <f t="shared" si="3"/>
        <v>0</v>
      </c>
      <c r="AO25" s="58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L26" si="6">SUM(D23:D25)</f>
        <v>0</v>
      </c>
      <c r="E26" s="7">
        <f t="shared" ref="E26:F26" si="7">SUM(E23:E25)</f>
        <v>0</v>
      </c>
      <c r="F26" s="7">
        <f t="shared" si="7"/>
        <v>0</v>
      </c>
      <c r="G26" s="7">
        <f t="shared" si="6"/>
        <v>0</v>
      </c>
      <c r="H26" s="7">
        <f t="shared" si="6"/>
        <v>0</v>
      </c>
      <c r="I26" s="7">
        <f t="shared" si="6"/>
        <v>0</v>
      </c>
      <c r="J26" s="7">
        <f t="shared" si="6"/>
        <v>0</v>
      </c>
      <c r="K26" s="7">
        <f t="shared" si="6"/>
        <v>0</v>
      </c>
      <c r="L26" s="7">
        <f t="shared" si="6"/>
        <v>0</v>
      </c>
      <c r="M26" s="7">
        <f t="shared" si="6"/>
        <v>0</v>
      </c>
      <c r="N26" s="7">
        <f t="shared" si="6"/>
        <v>0</v>
      </c>
      <c r="O26" s="7">
        <f t="shared" si="6"/>
        <v>0</v>
      </c>
      <c r="P26" s="7">
        <f t="shared" si="6"/>
        <v>0</v>
      </c>
      <c r="Q26" s="7">
        <f t="shared" si="6"/>
        <v>0</v>
      </c>
      <c r="R26" s="7">
        <f t="shared" si="6"/>
        <v>0</v>
      </c>
      <c r="S26" s="7">
        <f t="shared" si="6"/>
        <v>0</v>
      </c>
      <c r="T26" s="7">
        <f t="shared" si="6"/>
        <v>0</v>
      </c>
      <c r="U26" s="7">
        <f t="shared" si="6"/>
        <v>0</v>
      </c>
      <c r="V26" s="7">
        <f t="shared" si="6"/>
        <v>0</v>
      </c>
      <c r="W26" s="7">
        <f t="shared" si="6"/>
        <v>0</v>
      </c>
      <c r="X26" s="7">
        <f t="shared" si="6"/>
        <v>0</v>
      </c>
      <c r="Y26" s="7">
        <f t="shared" si="6"/>
        <v>0</v>
      </c>
      <c r="Z26" s="7">
        <f t="shared" si="6"/>
        <v>0</v>
      </c>
      <c r="AA26" s="7">
        <f t="shared" si="6"/>
        <v>0</v>
      </c>
      <c r="AB26" s="7">
        <f t="shared" si="6"/>
        <v>0</v>
      </c>
      <c r="AC26" s="7">
        <f t="shared" si="6"/>
        <v>0</v>
      </c>
      <c r="AD26" s="7">
        <f t="shared" si="6"/>
        <v>0</v>
      </c>
      <c r="AE26" s="7">
        <f t="shared" si="6"/>
        <v>0</v>
      </c>
      <c r="AF26" s="7">
        <f t="shared" si="6"/>
        <v>0</v>
      </c>
      <c r="AG26" s="7">
        <f t="shared" si="6"/>
        <v>0</v>
      </c>
      <c r="AH26" s="7">
        <f t="shared" si="6"/>
        <v>0</v>
      </c>
      <c r="AI26" s="100">
        <f t="shared" si="6"/>
        <v>0</v>
      </c>
      <c r="AJ26" s="100">
        <f t="shared" si="6"/>
        <v>0</v>
      </c>
      <c r="AK26" s="100">
        <f t="shared" si="6"/>
        <v>0</v>
      </c>
      <c r="AL26" s="100">
        <f t="shared" si="6"/>
        <v>0</v>
      </c>
      <c r="AM26" s="100"/>
      <c r="AN26" s="7">
        <f t="shared" si="3"/>
        <v>0</v>
      </c>
      <c r="AO26" s="66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117" t="s">
        <v>19</v>
      </c>
      <c r="B28" s="117"/>
      <c r="C28" s="140">
        <f>(January!C28)</f>
        <v>0</v>
      </c>
      <c r="D28" s="140"/>
      <c r="E28" s="140"/>
      <c r="F28" s="140"/>
      <c r="G28" s="140"/>
      <c r="H28" s="116" t="s">
        <v>20</v>
      </c>
      <c r="I28" s="117"/>
      <c r="J28" s="120"/>
      <c r="K28" s="119"/>
      <c r="L28" s="119"/>
      <c r="M28" s="119"/>
      <c r="N28" s="119"/>
      <c r="O28" s="119"/>
      <c r="P28" s="119"/>
      <c r="Q28" s="12"/>
      <c r="R28" s="116" t="s">
        <v>12</v>
      </c>
      <c r="S28" s="116"/>
      <c r="T28" s="116"/>
      <c r="U28" s="116"/>
      <c r="V28" s="140">
        <f>(January!V28)</f>
        <v>0</v>
      </c>
      <c r="W28" s="140"/>
      <c r="X28" s="140"/>
      <c r="Y28" s="140"/>
      <c r="Z28" s="140"/>
      <c r="AA28" s="117" t="s">
        <v>20</v>
      </c>
      <c r="AB28" s="117"/>
      <c r="AC28" s="120"/>
      <c r="AD28" s="119"/>
      <c r="AE28" s="119"/>
      <c r="AF28" s="119"/>
      <c r="AG28" s="119"/>
      <c r="AH28" s="119"/>
      <c r="AI28" s="119"/>
      <c r="AJ28" s="12"/>
      <c r="AK28" s="12"/>
      <c r="AL28" s="12"/>
      <c r="AM28" s="12"/>
      <c r="AN28" s="12"/>
      <c r="AO28" s="12"/>
    </row>
    <row r="29" spans="1:41" ht="36" customHeight="1">
      <c r="A29" s="117" t="s">
        <v>27</v>
      </c>
      <c r="B29" s="117"/>
      <c r="C29" s="129"/>
      <c r="D29" s="130"/>
      <c r="E29" s="130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16" t="s">
        <v>27</v>
      </c>
      <c r="S29" s="116"/>
      <c r="T29" s="116"/>
      <c r="U29" s="116"/>
      <c r="V29" s="129"/>
      <c r="W29" s="130"/>
      <c r="X29" s="130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s="41" customFormat="1" ht="18.75" customHeight="1">
      <c r="A31" s="151" t="s">
        <v>21</v>
      </c>
      <c r="B31" s="152"/>
      <c r="C31" s="152"/>
      <c r="D31" s="153"/>
      <c r="E31" s="131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3"/>
      <c r="AO31" s="34"/>
    </row>
    <row r="32" spans="1:41" s="41" customFormat="1" ht="18.75" customHeight="1">
      <c r="A32" s="154"/>
      <c r="B32" s="155"/>
      <c r="C32" s="155"/>
      <c r="D32" s="156"/>
      <c r="E32" s="134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6"/>
      <c r="AO32" s="34"/>
    </row>
    <row r="33" spans="1:41" s="41" customFormat="1" ht="18.75" customHeight="1">
      <c r="A33" s="154"/>
      <c r="B33" s="155"/>
      <c r="C33" s="155"/>
      <c r="D33" s="156"/>
      <c r="E33" s="134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6"/>
      <c r="AO33" s="34"/>
    </row>
    <row r="34" spans="1:41" s="41" customFormat="1" ht="18.75" customHeight="1">
      <c r="A34" s="154"/>
      <c r="B34" s="155"/>
      <c r="C34" s="155"/>
      <c r="D34" s="156"/>
      <c r="E34" s="134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6"/>
      <c r="AO34" s="34"/>
    </row>
    <row r="35" spans="1:41" s="41" customFormat="1" ht="18.75" customHeight="1">
      <c r="A35" s="154"/>
      <c r="B35" s="155"/>
      <c r="C35" s="155"/>
      <c r="D35" s="156"/>
      <c r="E35" s="134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6"/>
      <c r="AO35" s="34"/>
    </row>
    <row r="36" spans="1:41" s="41" customFormat="1" ht="18.75" customHeight="1">
      <c r="A36" s="157"/>
      <c r="B36" s="158"/>
      <c r="C36" s="158"/>
      <c r="D36" s="159"/>
      <c r="E36" s="137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9"/>
      <c r="AO36" s="34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126" t="s">
        <v>43</v>
      </c>
      <c r="B38" s="127"/>
      <c r="C38" s="127"/>
      <c r="D38" s="127"/>
      <c r="E38" s="128"/>
      <c r="F38" s="120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sheetProtection algorithmName="SHA-512" hashValue="vPI2rOBtuK/mCkBxfrPN1CDUQkvFSM8jLqPMvUdYd+YfngBypKq+s3TUCchgskF7XPTss4OTCA0h+r1+nW+eAA==" saltValue="lWDwI20eknTtlrwNCCS0ag==" spinCount="100000" sheet="1" objects="1" scenarios="1"/>
  <mergeCells count="26">
    <mergeCell ref="A38:E38"/>
    <mergeCell ref="A31:D36"/>
    <mergeCell ref="A10:B10"/>
    <mergeCell ref="C28:G28"/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H28:I28"/>
    <mergeCell ref="J28:P28"/>
    <mergeCell ref="R28:U28"/>
    <mergeCell ref="V28:Z28"/>
    <mergeCell ref="A3:B3"/>
    <mergeCell ref="C3:J3"/>
    <mergeCell ref="O3:P3"/>
    <mergeCell ref="E5:F5"/>
    <mergeCell ref="J5:K5"/>
    <mergeCell ref="L3:N3"/>
    <mergeCell ref="A8:B8"/>
    <mergeCell ref="A9:B9"/>
    <mergeCell ref="V3:AC3"/>
  </mergeCells>
  <conditionalFormatting sqref="G13:G22 G24:G25">
    <cfRule type="expression" dxfId="48" priority="47">
      <formula>CELL("inhalt",G$8)=""</formula>
    </cfRule>
  </conditionalFormatting>
  <conditionalFormatting sqref="D26">
    <cfRule type="expression" dxfId="47" priority="37">
      <formula>CELL("inhalt",D$8)=""</formula>
    </cfRule>
  </conditionalFormatting>
  <conditionalFormatting sqref="H13:AM22 H24:AM25">
    <cfRule type="expression" dxfId="46" priority="32">
      <formula>CELL("inhalt",H$8)=""</formula>
    </cfRule>
  </conditionalFormatting>
  <conditionalFormatting sqref="G13:G22 G24:G25">
    <cfRule type="expression" dxfId="45" priority="48">
      <formula>WEEKDAY(G$8,2)&gt;5</formula>
    </cfRule>
  </conditionalFormatting>
  <conditionalFormatting sqref="G23">
    <cfRule type="expression" dxfId="44" priority="46">
      <formula>CELL("inhalt",G$8)=""</formula>
    </cfRule>
  </conditionalFormatting>
  <conditionalFormatting sqref="G23">
    <cfRule type="expression" dxfId="43" priority="45">
      <formula>CELL("inhalt",G$8)=""</formula>
    </cfRule>
  </conditionalFormatting>
  <conditionalFormatting sqref="G26">
    <cfRule type="expression" dxfId="42" priority="44">
      <formula>CELL("inhalt",G$8)=""</formula>
    </cfRule>
  </conditionalFormatting>
  <conditionalFormatting sqref="G26">
    <cfRule type="expression" dxfId="41" priority="43">
      <formula>CELL("inhalt",G$8)=""</formula>
    </cfRule>
  </conditionalFormatting>
  <conditionalFormatting sqref="D13:D22 D24:D25">
    <cfRule type="expression" dxfId="40" priority="41">
      <formula>CELL("inhalt",D$8)=""</formula>
    </cfRule>
    <cfRule type="expression" dxfId="39" priority="42">
      <formula>WEEKDAY(D$8,2)&gt;5</formula>
    </cfRule>
  </conditionalFormatting>
  <conditionalFormatting sqref="D13:D22 D24:D25">
    <cfRule type="expression" dxfId="38" priority="40">
      <formula>WEEKDAY(D$8,2)&gt;5</formula>
    </cfRule>
  </conditionalFormatting>
  <conditionalFormatting sqref="D23">
    <cfRule type="expression" dxfId="37" priority="39">
      <formula>CELL("inhalt",D$8)=""</formula>
    </cfRule>
  </conditionalFormatting>
  <conditionalFormatting sqref="D23">
    <cfRule type="expression" dxfId="36" priority="38">
      <formula>CELL("inhalt",D$8)=""</formula>
    </cfRule>
  </conditionalFormatting>
  <conditionalFormatting sqref="D26">
    <cfRule type="expression" dxfId="35" priority="36">
      <formula>CELL("inhalt",D$8)=""</formula>
    </cfRule>
  </conditionalFormatting>
  <conditionalFormatting sqref="G13:G26">
    <cfRule type="expression" dxfId="34" priority="35">
      <formula>G$10="NB"</formula>
    </cfRule>
    <cfRule type="expression" dxfId="33" priority="55">
      <formula>OR(G$8="Sat",G$8="Sun")</formula>
    </cfRule>
  </conditionalFormatting>
  <conditionalFormatting sqref="H13:AM22 H24:AM25">
    <cfRule type="expression" dxfId="32" priority="33">
      <formula>WEEKDAY(H$8,2)&gt;5</formula>
    </cfRule>
  </conditionalFormatting>
  <conditionalFormatting sqref="H23:AM23">
    <cfRule type="expression" dxfId="31" priority="31">
      <formula>CELL("inhalt",H$8)=""</formula>
    </cfRule>
  </conditionalFormatting>
  <conditionalFormatting sqref="H23:AM23">
    <cfRule type="expression" dxfId="30" priority="30">
      <formula>CELL("inhalt",H$8)=""</formula>
    </cfRule>
  </conditionalFormatting>
  <conditionalFormatting sqref="H26:AM26">
    <cfRule type="expression" dxfId="29" priority="29">
      <formula>CELL("inhalt",H$8)=""</formula>
    </cfRule>
  </conditionalFormatting>
  <conditionalFormatting sqref="H26:AM26">
    <cfRule type="expression" dxfId="28" priority="28">
      <formula>CELL("inhalt",H$8)=""</formula>
    </cfRule>
  </conditionalFormatting>
  <conditionalFormatting sqref="H13:AM26">
    <cfRule type="expression" dxfId="27" priority="27">
      <formula>H$10="NB"</formula>
    </cfRule>
    <cfRule type="expression" dxfId="26" priority="34">
      <formula>OR(H$8="Sat",H$8="Sun")</formula>
    </cfRule>
  </conditionalFormatting>
  <conditionalFormatting sqref="G9:G10">
    <cfRule type="expression" dxfId="25" priority="25">
      <formula>CELL("inhalt",G$8)=""</formula>
    </cfRule>
  </conditionalFormatting>
  <conditionalFormatting sqref="H8:AM8">
    <cfRule type="expression" dxfId="24" priority="20">
      <formula>CELL("inhalt",H$8)=""</formula>
    </cfRule>
  </conditionalFormatting>
  <conditionalFormatting sqref="D8:F8">
    <cfRule type="expression" dxfId="23" priority="11">
      <formula>CELL("inhalt",D$8)=""</formula>
    </cfRule>
  </conditionalFormatting>
  <conditionalFormatting sqref="G9:G10">
    <cfRule type="expression" dxfId="22" priority="24">
      <formula>G$10="NB"</formula>
    </cfRule>
    <cfRule type="expression" dxfId="21" priority="26">
      <formula>OR(G$8="Sat",G$8="Sun")</formula>
    </cfRule>
  </conditionalFormatting>
  <conditionalFormatting sqref="H9:AM10">
    <cfRule type="expression" dxfId="20" priority="22">
      <formula>CELL("inhalt",H$8)=""</formula>
    </cfRule>
  </conditionalFormatting>
  <conditionalFormatting sqref="H9:AM10">
    <cfRule type="expression" dxfId="19" priority="21">
      <formula>H$10="NB"</formula>
    </cfRule>
    <cfRule type="expression" dxfId="18" priority="23">
      <formula>OR(H$8="Sat",H$8="Sun")</formula>
    </cfRule>
  </conditionalFormatting>
  <conditionalFormatting sqref="H8:AM8">
    <cfRule type="expression" dxfId="17" priority="18">
      <formula>OR(H$8="Sat",H$8="Sun")</formula>
    </cfRule>
    <cfRule type="expression" dxfId="16" priority="19">
      <formula>H$10="NB"</formula>
    </cfRule>
  </conditionalFormatting>
  <conditionalFormatting sqref="D9:F10">
    <cfRule type="expression" dxfId="15" priority="16">
      <formula>CELL("inhalt",D$8)=""</formula>
    </cfRule>
  </conditionalFormatting>
  <conditionalFormatting sqref="D9:F10">
    <cfRule type="expression" dxfId="14" priority="15">
      <formula>D$10="NB"</formula>
    </cfRule>
    <cfRule type="expression" dxfId="13" priority="17">
      <formula>OR(D$8="Sat",D$8="Sun")</formula>
    </cfRule>
  </conditionalFormatting>
  <conditionalFormatting sqref="G8">
    <cfRule type="expression" dxfId="12" priority="14">
      <formula>CELL("inhalt",G$8)=""</formula>
    </cfRule>
  </conditionalFormatting>
  <conditionalFormatting sqref="G8">
    <cfRule type="expression" dxfId="11" priority="12">
      <formula>OR(G$8="Sat",G$8="Sun")</formula>
    </cfRule>
    <cfRule type="expression" dxfId="10" priority="13">
      <formula>G$10="NB"</formula>
    </cfRule>
  </conditionalFormatting>
  <conditionalFormatting sqref="D8:F8">
    <cfRule type="expression" dxfId="9" priority="9">
      <formula>OR(D$8="Sat",D$8="Sun")</formula>
    </cfRule>
    <cfRule type="expression" dxfId="8" priority="10">
      <formula>D$10="NB"</formula>
    </cfRule>
  </conditionalFormatting>
  <conditionalFormatting sqref="E13:F22 E24:F25">
    <cfRule type="expression" dxfId="7" priority="6">
      <formula>CELL("inhalt",E$8)=""</formula>
    </cfRule>
  </conditionalFormatting>
  <conditionalFormatting sqref="E13:F22 E24:F25">
    <cfRule type="expression" dxfId="6" priority="7">
      <formula>WEEKDAY(E$8,2)&gt;5</formula>
    </cfRule>
  </conditionalFormatting>
  <conditionalFormatting sqref="E23:F23">
    <cfRule type="expression" dxfId="5" priority="5">
      <formula>CELL("inhalt",E$8)=""</formula>
    </cfRule>
  </conditionalFormatting>
  <conditionalFormatting sqref="E23:F23">
    <cfRule type="expression" dxfId="4" priority="4">
      <formula>CELL("inhalt",E$8)=""</formula>
    </cfRule>
  </conditionalFormatting>
  <conditionalFormatting sqref="E26:F26">
    <cfRule type="expression" dxfId="3" priority="3">
      <formula>CELL("inhalt",E$8)=""</formula>
    </cfRule>
  </conditionalFormatting>
  <conditionalFormatting sqref="E26:F26">
    <cfRule type="expression" dxfId="2" priority="2">
      <formula>CELL("inhalt",E$8)=""</formula>
    </cfRule>
  </conditionalFormatting>
  <conditionalFormatting sqref="E13:F26">
    <cfRule type="expression" dxfId="1" priority="1">
      <formula>E$10="NB"</formula>
    </cfRule>
    <cfRule type="expression" dxfId="0" priority="8">
      <formula>OR(E$8="Sat",E$8="Sun")</formula>
    </cfRule>
  </conditionalFormatting>
  <pageMargins left="0.7" right="0.7" top="0.78740157499999996" bottom="0.78740157499999996" header="0.3" footer="0.3"/>
  <pageSetup paperSize="9" scale="3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27"/>
  <sheetViews>
    <sheetView workbookViewId="0">
      <selection activeCell="B6" sqref="B6"/>
    </sheetView>
  </sheetViews>
  <sheetFormatPr baseColWidth="10" defaultRowHeight="14.4"/>
  <sheetData>
    <row r="1" spans="1:39" ht="18">
      <c r="A1" s="11" t="s">
        <v>0</v>
      </c>
      <c r="B1" s="11"/>
      <c r="C1" s="13">
        <f>(January!D1)</f>
        <v>0</v>
      </c>
      <c r="E1" s="11" t="s">
        <v>46</v>
      </c>
      <c r="F1" s="12"/>
      <c r="G1" s="13">
        <f>(January!Q1)</f>
        <v>0</v>
      </c>
      <c r="H1" s="12"/>
      <c r="I1" s="52" t="s">
        <v>45</v>
      </c>
      <c r="J1" s="53">
        <f>(January!X1)</f>
        <v>0</v>
      </c>
      <c r="K1" s="12"/>
      <c r="L1" s="41"/>
      <c r="M1" s="12"/>
      <c r="N1" s="12"/>
      <c r="O1" s="12"/>
      <c r="P1" s="12"/>
      <c r="Q1" s="12"/>
      <c r="R1" s="12"/>
      <c r="S1" s="12"/>
      <c r="T1" s="12"/>
      <c r="U1" s="12"/>
      <c r="V1" s="12"/>
      <c r="W1" s="52"/>
      <c r="Y1" s="12"/>
      <c r="Z1" s="12"/>
      <c r="AC1" s="52"/>
      <c r="AE1" s="12"/>
      <c r="AF1" s="12"/>
      <c r="AG1" s="12"/>
      <c r="AH1" s="12"/>
      <c r="AI1" s="12"/>
      <c r="AJ1" s="12"/>
      <c r="AK1" s="12"/>
      <c r="AL1" s="12"/>
      <c r="AM1" s="12"/>
    </row>
    <row r="2" spans="1:39" s="12" customFormat="1" ht="18">
      <c r="A2" s="11"/>
      <c r="B2" s="11"/>
    </row>
    <row r="3" spans="1:39" ht="36" customHeight="1">
      <c r="A3" s="116" t="s">
        <v>5</v>
      </c>
      <c r="B3" s="116"/>
      <c r="C3" s="165">
        <f>(January!C3)</f>
        <v>0</v>
      </c>
      <c r="D3" s="165"/>
      <c r="E3" s="34"/>
      <c r="F3" s="12" t="s">
        <v>23</v>
      </c>
      <c r="G3" s="12"/>
      <c r="H3" s="164">
        <f>(January!O3)</f>
        <v>0</v>
      </c>
      <c r="I3" s="164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39" ht="18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54" t="s">
        <v>48</v>
      </c>
      <c r="N4" s="12"/>
      <c r="O4" s="12"/>
      <c r="P4" s="12"/>
      <c r="Q4" s="12"/>
      <c r="R4" s="12"/>
      <c r="S4" s="12"/>
      <c r="T4" s="12"/>
      <c r="U4" s="12"/>
      <c r="V4" s="12"/>
    </row>
    <row r="5" spans="1:39" ht="30" customHeight="1">
      <c r="A5" s="12" t="s">
        <v>10</v>
      </c>
      <c r="B5" s="163">
        <v>2025</v>
      </c>
      <c r="C5" s="163"/>
      <c r="D5" s="12"/>
      <c r="E5" s="12"/>
      <c r="F5" s="12" t="s">
        <v>19</v>
      </c>
      <c r="G5" s="12"/>
      <c r="H5" s="164">
        <f>(January!C28)</f>
        <v>0</v>
      </c>
      <c r="I5" s="164"/>
      <c r="J5" s="116"/>
      <c r="K5" s="116"/>
      <c r="L5" s="12"/>
      <c r="M5" s="55" t="s">
        <v>49</v>
      </c>
      <c r="N5" s="12"/>
      <c r="O5" s="12"/>
      <c r="P5" s="12"/>
      <c r="Q5" s="12"/>
      <c r="R5" s="12"/>
      <c r="S5" s="12"/>
      <c r="T5" s="12"/>
      <c r="U5" s="12"/>
      <c r="V5" s="12"/>
    </row>
    <row r="6" spans="1:39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39" ht="15" thickBot="1">
      <c r="D7" s="1" t="s">
        <v>24</v>
      </c>
      <c r="E7" s="1" t="s">
        <v>25</v>
      </c>
      <c r="F7" s="1" t="s">
        <v>29</v>
      </c>
      <c r="G7" s="1" t="s">
        <v>31</v>
      </c>
      <c r="H7" s="1" t="s">
        <v>30</v>
      </c>
      <c r="I7" s="1" t="s">
        <v>32</v>
      </c>
      <c r="J7" s="1" t="s">
        <v>33</v>
      </c>
      <c r="K7" s="1" t="s">
        <v>34</v>
      </c>
      <c r="L7" s="1" t="s">
        <v>39</v>
      </c>
      <c r="M7" s="1" t="s">
        <v>35</v>
      </c>
      <c r="N7" s="1" t="s">
        <v>36</v>
      </c>
      <c r="O7" s="1" t="s">
        <v>37</v>
      </c>
      <c r="P7" s="22" t="s">
        <v>38</v>
      </c>
    </row>
    <row r="8" spans="1:39" ht="15" thickBot="1">
      <c r="A8" s="5" t="s">
        <v>16</v>
      </c>
      <c r="B8" s="5"/>
      <c r="C8" s="5" t="s">
        <v>13</v>
      </c>
      <c r="D8" s="23">
        <f>SUM(January!AN23)</f>
        <v>0</v>
      </c>
      <c r="E8" s="23">
        <f>SUM(February!AN23)</f>
        <v>0</v>
      </c>
      <c r="F8" s="23">
        <f>SUM(March!AN23)</f>
        <v>0</v>
      </c>
      <c r="G8" s="23">
        <f>SUM(April!AN23)</f>
        <v>0</v>
      </c>
      <c r="H8" s="23">
        <f>SUM(May!AN23)</f>
        <v>0</v>
      </c>
      <c r="I8" s="23">
        <f>SUM(June!AN23)</f>
        <v>0</v>
      </c>
      <c r="J8" s="23">
        <f>SUM(July!AN23)</f>
        <v>0</v>
      </c>
      <c r="K8" s="23">
        <f>SUM(August!AN23)</f>
        <v>0</v>
      </c>
      <c r="L8" s="23">
        <f>SUM(September!AN23)</f>
        <v>0</v>
      </c>
      <c r="M8" s="23">
        <f>SUM(October!AN23)</f>
        <v>0</v>
      </c>
      <c r="N8" s="23">
        <f>SUM(November!AN23)</f>
        <v>0</v>
      </c>
      <c r="O8" s="24">
        <f>SUM(December!AN23)</f>
        <v>0</v>
      </c>
      <c r="P8" s="21">
        <f>SUM(D8:O8)</f>
        <v>0</v>
      </c>
    </row>
    <row r="9" spans="1:39" ht="15" thickBot="1">
      <c r="A9" s="4" t="s">
        <v>17</v>
      </c>
      <c r="B9" s="4"/>
      <c r="C9" s="4" t="s">
        <v>13</v>
      </c>
      <c r="D9" s="1">
        <f>SUM(January!AN24)</f>
        <v>0</v>
      </c>
      <c r="E9" s="1">
        <f>SUM(February!AN24)</f>
        <v>0</v>
      </c>
      <c r="F9" s="1">
        <f>SUM(March!AN24)</f>
        <v>0</v>
      </c>
      <c r="G9" s="1">
        <f>SUM(April!AN24)</f>
        <v>0</v>
      </c>
      <c r="H9" s="1">
        <f>SUM(May!AN24)</f>
        <v>0</v>
      </c>
      <c r="I9" s="1">
        <f>SUM(June!AN24)</f>
        <v>0</v>
      </c>
      <c r="J9" s="1">
        <f>SUM(July!AN24)</f>
        <v>0</v>
      </c>
      <c r="K9" s="1">
        <f>SUM(August!AN24)</f>
        <v>0</v>
      </c>
      <c r="L9" s="1">
        <f>SUM(September!AN24)</f>
        <v>0</v>
      </c>
      <c r="M9" s="1">
        <f>SUM(October!AN24)</f>
        <v>0</v>
      </c>
      <c r="N9" s="1">
        <f>SUM(November!AN24)</f>
        <v>0</v>
      </c>
      <c r="O9" s="20">
        <f>SUM(December!AN24)</f>
        <v>0</v>
      </c>
      <c r="P9" s="21">
        <f t="shared" ref="P9:P11" si="0">SUM(D9:O9)</f>
        <v>0</v>
      </c>
    </row>
    <row r="10" spans="1:39" ht="15" thickBot="1">
      <c r="A10" s="2" t="s">
        <v>22</v>
      </c>
      <c r="B10" s="2"/>
      <c r="C10" s="2" t="s">
        <v>13</v>
      </c>
      <c r="D10" s="1">
        <f>SUM(January!AN25)</f>
        <v>0</v>
      </c>
      <c r="E10" s="1">
        <f>SUM(February!AN25)</f>
        <v>0</v>
      </c>
      <c r="F10" s="1">
        <f>SUM(March!AN25)</f>
        <v>0</v>
      </c>
      <c r="G10" s="1">
        <f>SUM(April!AN25)</f>
        <v>0</v>
      </c>
      <c r="H10" s="1">
        <f>SUM(May!AN25)</f>
        <v>0</v>
      </c>
      <c r="I10" s="1">
        <f>SUM(June!AN25)</f>
        <v>0</v>
      </c>
      <c r="J10" s="1">
        <f>SUM(July!AN25)</f>
        <v>0</v>
      </c>
      <c r="K10" s="1">
        <f>SUM(August!AN25)</f>
        <v>0</v>
      </c>
      <c r="L10" s="1">
        <f>SUM(September!AN25)</f>
        <v>0</v>
      </c>
      <c r="M10" s="1">
        <f>SUM(October!AN25)</f>
        <v>0</v>
      </c>
      <c r="N10" s="1">
        <f>SUM(November!AN25)</f>
        <v>0</v>
      </c>
      <c r="O10" s="20">
        <f>SUM(December!AN25)</f>
        <v>0</v>
      </c>
      <c r="P10" s="21">
        <f t="shared" si="0"/>
        <v>0</v>
      </c>
    </row>
    <row r="11" spans="1:39" ht="15.6" thickTop="1" thickBot="1">
      <c r="A11" s="3" t="s">
        <v>18</v>
      </c>
      <c r="B11" s="3"/>
      <c r="C11" s="3" t="s">
        <v>13</v>
      </c>
      <c r="D11" s="7">
        <f>SUM(January!AN26)</f>
        <v>0</v>
      </c>
      <c r="E11" s="7">
        <f>SUM(February!AN26)</f>
        <v>0</v>
      </c>
      <c r="F11" s="7">
        <f>SUM(March!AN26)</f>
        <v>0</v>
      </c>
      <c r="G11" s="7">
        <f>SUM(April!AN26)</f>
        <v>0</v>
      </c>
      <c r="H11" s="7">
        <f>SUM(May!AN26)</f>
        <v>0</v>
      </c>
      <c r="I11" s="7">
        <f>SUM(June!AN26)</f>
        <v>0</v>
      </c>
      <c r="J11" s="7">
        <f>SUM(July!AN26)</f>
        <v>0</v>
      </c>
      <c r="K11" s="7">
        <f>SUM(August!AN26)</f>
        <v>0</v>
      </c>
      <c r="L11" s="7">
        <f>SUM(September!AN26)</f>
        <v>0</v>
      </c>
      <c r="M11" s="7">
        <f>SUM(October!AN26)</f>
        <v>0</v>
      </c>
      <c r="N11" s="7">
        <f>SUM(November!AN26)</f>
        <v>0</v>
      </c>
      <c r="O11" s="16">
        <f>SUM(December!AN26)</f>
        <v>0</v>
      </c>
      <c r="P11" s="21">
        <f t="shared" si="0"/>
        <v>0</v>
      </c>
    </row>
    <row r="13" spans="1:39" ht="15" thickBot="1">
      <c r="A13" s="43" t="s">
        <v>15</v>
      </c>
      <c r="B13" s="43" t="s">
        <v>14</v>
      </c>
      <c r="C13" s="14"/>
      <c r="D13" s="71" t="s">
        <v>24</v>
      </c>
      <c r="E13" s="71" t="s">
        <v>25</v>
      </c>
      <c r="F13" s="71" t="s">
        <v>29</v>
      </c>
      <c r="G13" s="71" t="s">
        <v>31</v>
      </c>
      <c r="H13" s="71" t="s">
        <v>30</v>
      </c>
      <c r="I13" s="71" t="s">
        <v>32</v>
      </c>
      <c r="J13" s="71" t="s">
        <v>33</v>
      </c>
      <c r="K13" s="71" t="s">
        <v>34</v>
      </c>
      <c r="L13" s="71" t="s">
        <v>39</v>
      </c>
      <c r="M13" s="71" t="s">
        <v>35</v>
      </c>
      <c r="N13" s="71" t="s">
        <v>36</v>
      </c>
      <c r="O13" s="71" t="s">
        <v>37</v>
      </c>
      <c r="P13" s="72" t="s">
        <v>38</v>
      </c>
    </row>
    <row r="14" spans="1:39" ht="15" thickBot="1">
      <c r="A14" s="8" t="s">
        <v>15</v>
      </c>
      <c r="B14" s="8">
        <f>January!B13</f>
        <v>0</v>
      </c>
      <c r="C14" s="9" t="s">
        <v>56</v>
      </c>
      <c r="D14" s="73" t="e">
        <f xml:space="preserve"> January!AO13</f>
        <v>#DIV/0!</v>
      </c>
      <c r="E14" s="73" t="e">
        <f xml:space="preserve"> February!AO13</f>
        <v>#DIV/0!</v>
      </c>
      <c r="F14" s="73" t="e">
        <f xml:space="preserve"> March!AO13</f>
        <v>#DIV/0!</v>
      </c>
      <c r="G14" s="73" t="e">
        <f xml:space="preserve"> April!AO13</f>
        <v>#DIV/0!</v>
      </c>
      <c r="H14" s="73" t="e">
        <f>May!AO13</f>
        <v>#DIV/0!</v>
      </c>
      <c r="I14" s="73" t="e">
        <f>June!AO13</f>
        <v>#DIV/0!</v>
      </c>
      <c r="J14" s="73" t="e">
        <f>July!AO13</f>
        <v>#DIV/0!</v>
      </c>
      <c r="K14" s="73" t="e">
        <f>August!AO13</f>
        <v>#DIV/0!</v>
      </c>
      <c r="L14" s="73" t="e">
        <f>September!AO13</f>
        <v>#DIV/0!</v>
      </c>
      <c r="M14" s="73" t="e">
        <f>October!AO13</f>
        <v>#DIV/0!</v>
      </c>
      <c r="N14" s="73" t="e">
        <f>November!AO13</f>
        <v>#DIV/0!</v>
      </c>
      <c r="O14" s="73" t="e">
        <f>December!AO13</f>
        <v>#DIV/0!</v>
      </c>
      <c r="P14" s="74" t="e">
        <f>SUM(D14:O14)</f>
        <v>#DIV/0!</v>
      </c>
    </row>
    <row r="15" spans="1:39" ht="15" thickBot="1">
      <c r="A15" s="1" t="s">
        <v>15</v>
      </c>
      <c r="B15" s="69">
        <f>January!B14</f>
        <v>0</v>
      </c>
      <c r="C15" s="1" t="s">
        <v>56</v>
      </c>
      <c r="D15" s="58" t="e">
        <f xml:space="preserve"> January!AO14</f>
        <v>#DIV/0!</v>
      </c>
      <c r="E15" s="58" t="e">
        <f>February!AO14</f>
        <v>#DIV/0!</v>
      </c>
      <c r="F15" s="58" t="e">
        <f xml:space="preserve"> March!AO14</f>
        <v>#DIV/0!</v>
      </c>
      <c r="G15" s="58" t="e">
        <f xml:space="preserve"> April!AO14</f>
        <v>#DIV/0!</v>
      </c>
      <c r="H15" s="58" t="e">
        <f>May!AO14</f>
        <v>#DIV/0!</v>
      </c>
      <c r="I15" s="58" t="e">
        <f>June!AO14</f>
        <v>#DIV/0!</v>
      </c>
      <c r="J15" s="58" t="e">
        <f>July!AO14</f>
        <v>#DIV/0!</v>
      </c>
      <c r="K15" s="58" t="e">
        <f>August!AO14</f>
        <v>#DIV/0!</v>
      </c>
      <c r="L15" s="58" t="e">
        <f>September!AO14</f>
        <v>#DIV/0!</v>
      </c>
      <c r="M15" s="58" t="e">
        <f>October!AO14</f>
        <v>#DIV/0!</v>
      </c>
      <c r="N15" s="58" t="e">
        <f>November!AO14</f>
        <v>#DIV/0!</v>
      </c>
      <c r="O15" s="58" t="e">
        <f>December!AO14</f>
        <v>#DIV/0!</v>
      </c>
      <c r="P15" s="74" t="e">
        <f t="shared" ref="P15:P27" si="1">SUM(D15:O15)</f>
        <v>#DIV/0!</v>
      </c>
    </row>
    <row r="16" spans="1:39" ht="15" thickBot="1">
      <c r="A16" s="8" t="s">
        <v>15</v>
      </c>
      <c r="B16" s="8">
        <f>January!B15</f>
        <v>0</v>
      </c>
      <c r="C16" s="9" t="s">
        <v>56</v>
      </c>
      <c r="D16" s="73" t="e">
        <f xml:space="preserve"> January!AO15</f>
        <v>#DIV/0!</v>
      </c>
      <c r="E16" s="73" t="e">
        <f xml:space="preserve"> February!AO15</f>
        <v>#DIV/0!</v>
      </c>
      <c r="F16" s="73" t="e">
        <f xml:space="preserve"> March!AO15</f>
        <v>#DIV/0!</v>
      </c>
      <c r="G16" s="73" t="e">
        <f xml:space="preserve"> April!AO15</f>
        <v>#DIV/0!</v>
      </c>
      <c r="H16" s="73" t="e">
        <f>May!AO15</f>
        <v>#DIV/0!</v>
      </c>
      <c r="I16" s="73" t="e">
        <f>June!AO15</f>
        <v>#DIV/0!</v>
      </c>
      <c r="J16" s="73" t="e">
        <f>July!AO15</f>
        <v>#DIV/0!</v>
      </c>
      <c r="K16" s="73" t="e">
        <f>August!AO15</f>
        <v>#DIV/0!</v>
      </c>
      <c r="L16" s="73" t="e">
        <f>September!AO15</f>
        <v>#DIV/0!</v>
      </c>
      <c r="M16" s="73" t="e">
        <f>October!AO15</f>
        <v>#DIV/0!</v>
      </c>
      <c r="N16" s="73" t="e">
        <f>November!AO15</f>
        <v>#DIV/0!</v>
      </c>
      <c r="O16" s="73" t="e">
        <f>December!AO15</f>
        <v>#DIV/0!</v>
      </c>
      <c r="P16" s="74" t="e">
        <f t="shared" si="1"/>
        <v>#DIV/0!</v>
      </c>
    </row>
    <row r="17" spans="1:16" ht="15" thickBot="1">
      <c r="A17" s="1" t="s">
        <v>15</v>
      </c>
      <c r="B17" s="69">
        <f>January!B16</f>
        <v>0</v>
      </c>
      <c r="C17" s="1" t="s">
        <v>56</v>
      </c>
      <c r="D17" s="58" t="e">
        <f xml:space="preserve"> January!AO16</f>
        <v>#DIV/0!</v>
      </c>
      <c r="E17" s="58" t="e">
        <f>February!AO16</f>
        <v>#DIV/0!</v>
      </c>
      <c r="F17" s="58" t="e">
        <f xml:space="preserve"> March!AO16</f>
        <v>#DIV/0!</v>
      </c>
      <c r="G17" s="58" t="e">
        <f xml:space="preserve"> April!AO16</f>
        <v>#DIV/0!</v>
      </c>
      <c r="H17" s="58" t="e">
        <f>May!AO16</f>
        <v>#DIV/0!</v>
      </c>
      <c r="I17" s="58" t="e">
        <f>June!AO16</f>
        <v>#DIV/0!</v>
      </c>
      <c r="J17" s="58" t="e">
        <f>July!AO16</f>
        <v>#DIV/0!</v>
      </c>
      <c r="K17" s="58" t="e">
        <f>August!AO16</f>
        <v>#DIV/0!</v>
      </c>
      <c r="L17" s="58" t="e">
        <f>September!AO16</f>
        <v>#DIV/0!</v>
      </c>
      <c r="M17" s="58" t="e">
        <f>October!AO16</f>
        <v>#DIV/0!</v>
      </c>
      <c r="N17" s="58" t="e">
        <f>November!AO16</f>
        <v>#DIV/0!</v>
      </c>
      <c r="O17" s="58" t="e">
        <f>December!AO16</f>
        <v>#DIV/0!</v>
      </c>
      <c r="P17" s="74" t="e">
        <f t="shared" si="1"/>
        <v>#DIV/0!</v>
      </c>
    </row>
    <row r="18" spans="1:16" ht="15" thickBot="1">
      <c r="A18" s="8" t="s">
        <v>15</v>
      </c>
      <c r="B18" s="8">
        <f>January!B17</f>
        <v>0</v>
      </c>
      <c r="C18" s="9" t="s">
        <v>56</v>
      </c>
      <c r="D18" s="73" t="e">
        <f xml:space="preserve"> January!AO17</f>
        <v>#DIV/0!</v>
      </c>
      <c r="E18" s="73" t="e">
        <f>February!AO17</f>
        <v>#DIV/0!</v>
      </c>
      <c r="F18" s="73" t="e">
        <f xml:space="preserve"> March!AO17</f>
        <v>#DIV/0!</v>
      </c>
      <c r="G18" s="73" t="e">
        <f xml:space="preserve"> April!AO17</f>
        <v>#DIV/0!</v>
      </c>
      <c r="H18" s="73" t="e">
        <f>May!AO17</f>
        <v>#DIV/0!</v>
      </c>
      <c r="I18" s="73" t="e">
        <f>June!AO17</f>
        <v>#DIV/0!</v>
      </c>
      <c r="J18" s="73" t="e">
        <f>July!AO17</f>
        <v>#DIV/0!</v>
      </c>
      <c r="K18" s="73" t="e">
        <f>August!AO17</f>
        <v>#DIV/0!</v>
      </c>
      <c r="L18" s="73" t="e">
        <f>September!AO17</f>
        <v>#DIV/0!</v>
      </c>
      <c r="M18" s="73" t="e">
        <f>October!AO17</f>
        <v>#DIV/0!</v>
      </c>
      <c r="N18" s="73" t="e">
        <f>November!AO17</f>
        <v>#DIV/0!</v>
      </c>
      <c r="O18" s="73" t="e">
        <f>December!AO17</f>
        <v>#DIV/0!</v>
      </c>
      <c r="P18" s="74" t="e">
        <f t="shared" si="1"/>
        <v>#DIV/0!</v>
      </c>
    </row>
    <row r="19" spans="1:16" ht="15" thickBot="1">
      <c r="A19" s="1" t="s">
        <v>15</v>
      </c>
      <c r="B19" s="69">
        <f>January!B18</f>
        <v>0</v>
      </c>
      <c r="C19" s="1" t="s">
        <v>56</v>
      </c>
      <c r="D19" s="58" t="e">
        <f xml:space="preserve"> January!AO18</f>
        <v>#DIV/0!</v>
      </c>
      <c r="E19" s="58" t="e">
        <f xml:space="preserve"> February!AO18</f>
        <v>#DIV/0!</v>
      </c>
      <c r="F19" s="58" t="e">
        <f xml:space="preserve"> March!AO18</f>
        <v>#DIV/0!</v>
      </c>
      <c r="G19" s="58" t="e">
        <f xml:space="preserve"> April!AO18</f>
        <v>#DIV/0!</v>
      </c>
      <c r="H19" s="58" t="e">
        <f>May!AO18</f>
        <v>#DIV/0!</v>
      </c>
      <c r="I19" s="58" t="e">
        <f>June!AO18</f>
        <v>#DIV/0!</v>
      </c>
      <c r="J19" s="58" t="e">
        <f>July!AO18</f>
        <v>#DIV/0!</v>
      </c>
      <c r="K19" s="58" t="e">
        <f>August!AO18</f>
        <v>#DIV/0!</v>
      </c>
      <c r="L19" s="58" t="e">
        <f>September!AO18</f>
        <v>#DIV/0!</v>
      </c>
      <c r="M19" s="58" t="e">
        <f>October!AO18</f>
        <v>#DIV/0!</v>
      </c>
      <c r="N19" s="58" t="e">
        <f>November!AO18</f>
        <v>#DIV/0!</v>
      </c>
      <c r="O19" s="58" t="e">
        <f>December!AO18</f>
        <v>#DIV/0!</v>
      </c>
      <c r="P19" s="74" t="e">
        <f t="shared" si="1"/>
        <v>#DIV/0!</v>
      </c>
    </row>
    <row r="20" spans="1:16" ht="15" thickBot="1">
      <c r="A20" s="8" t="s">
        <v>15</v>
      </c>
      <c r="B20" s="8">
        <f>January!B19</f>
        <v>0</v>
      </c>
      <c r="C20" s="9" t="s">
        <v>56</v>
      </c>
      <c r="D20" s="73" t="e">
        <f xml:space="preserve"> January!AO19</f>
        <v>#DIV/0!</v>
      </c>
      <c r="E20" s="73" t="e">
        <f xml:space="preserve"> February!AO19</f>
        <v>#DIV/0!</v>
      </c>
      <c r="F20" s="73" t="e">
        <f xml:space="preserve"> March!AO19</f>
        <v>#DIV/0!</v>
      </c>
      <c r="G20" s="73" t="e">
        <f xml:space="preserve"> April!AO19</f>
        <v>#DIV/0!</v>
      </c>
      <c r="H20" s="73" t="e">
        <f>May!AO19</f>
        <v>#DIV/0!</v>
      </c>
      <c r="I20" s="73" t="e">
        <f>June!AO19</f>
        <v>#DIV/0!</v>
      </c>
      <c r="J20" s="73" t="e">
        <f>July!AO19</f>
        <v>#DIV/0!</v>
      </c>
      <c r="K20" s="73" t="e">
        <f>August!AO19</f>
        <v>#DIV/0!</v>
      </c>
      <c r="L20" s="73" t="e">
        <f>September!AO19</f>
        <v>#DIV/0!</v>
      </c>
      <c r="M20" s="73" t="e">
        <f>October!AO19</f>
        <v>#DIV/0!</v>
      </c>
      <c r="N20" s="73" t="e">
        <f>November!AO19</f>
        <v>#DIV/0!</v>
      </c>
      <c r="O20" s="73" t="e">
        <f>December!AO19</f>
        <v>#DIV/0!</v>
      </c>
      <c r="P20" s="74" t="e">
        <f t="shared" si="1"/>
        <v>#DIV/0!</v>
      </c>
    </row>
    <row r="21" spans="1:16" ht="15" thickBot="1">
      <c r="A21" s="1" t="s">
        <v>15</v>
      </c>
      <c r="B21" s="69">
        <f>January!B20</f>
        <v>0</v>
      </c>
      <c r="C21" s="1" t="s">
        <v>56</v>
      </c>
      <c r="D21" s="58" t="e">
        <f xml:space="preserve"> January!AO20</f>
        <v>#DIV/0!</v>
      </c>
      <c r="E21" s="58" t="e">
        <f xml:space="preserve"> February!AO20</f>
        <v>#DIV/0!</v>
      </c>
      <c r="F21" s="58" t="e">
        <f xml:space="preserve"> March!AO20</f>
        <v>#DIV/0!</v>
      </c>
      <c r="G21" s="58" t="e">
        <f xml:space="preserve"> April!AO20</f>
        <v>#DIV/0!</v>
      </c>
      <c r="H21" s="58" t="e">
        <f>May!AO20</f>
        <v>#DIV/0!</v>
      </c>
      <c r="I21" s="58" t="e">
        <f>June!AO20</f>
        <v>#DIV/0!</v>
      </c>
      <c r="J21" s="58" t="e">
        <f>July!AO20</f>
        <v>#DIV/0!</v>
      </c>
      <c r="K21" s="58" t="e">
        <f>August!AO20</f>
        <v>#DIV/0!</v>
      </c>
      <c r="L21" s="58" t="e">
        <f>September!AO20</f>
        <v>#DIV/0!</v>
      </c>
      <c r="M21" s="58" t="e">
        <f>October!AO20</f>
        <v>#DIV/0!</v>
      </c>
      <c r="N21" s="58" t="e">
        <f>November!AO20</f>
        <v>#DIV/0!</v>
      </c>
      <c r="O21" s="58" t="e">
        <f>December!AO20</f>
        <v>#DIV/0!</v>
      </c>
      <c r="P21" s="74" t="e">
        <f t="shared" si="1"/>
        <v>#DIV/0!</v>
      </c>
    </row>
    <row r="22" spans="1:16" ht="15" thickBot="1">
      <c r="A22" s="8" t="s">
        <v>15</v>
      </c>
      <c r="B22" s="8">
        <f>January!B21</f>
        <v>0</v>
      </c>
      <c r="C22" s="9" t="s">
        <v>56</v>
      </c>
      <c r="D22" s="73" t="e">
        <f xml:space="preserve"> January!AO21</f>
        <v>#DIV/0!</v>
      </c>
      <c r="E22" s="73" t="e">
        <f xml:space="preserve"> February!AO21</f>
        <v>#DIV/0!</v>
      </c>
      <c r="F22" s="73" t="e">
        <f xml:space="preserve"> March!AO21</f>
        <v>#DIV/0!</v>
      </c>
      <c r="G22" s="73" t="e">
        <f xml:space="preserve"> April!AO21</f>
        <v>#DIV/0!</v>
      </c>
      <c r="H22" s="73" t="e">
        <f>May!AO21</f>
        <v>#DIV/0!</v>
      </c>
      <c r="I22" s="73" t="e">
        <f>June!AO21</f>
        <v>#DIV/0!</v>
      </c>
      <c r="J22" s="73" t="e">
        <f>July!AO21</f>
        <v>#DIV/0!</v>
      </c>
      <c r="K22" s="73" t="e">
        <f>August!AO21</f>
        <v>#DIV/0!</v>
      </c>
      <c r="L22" s="73" t="e">
        <f>September!AO21</f>
        <v>#DIV/0!</v>
      </c>
      <c r="M22" s="73" t="e">
        <f>October!AO21</f>
        <v>#DIV/0!</v>
      </c>
      <c r="N22" s="73" t="e">
        <f>November!AO21</f>
        <v>#DIV/0!</v>
      </c>
      <c r="O22" s="73" t="e">
        <f>December!AO21</f>
        <v>#DIV/0!</v>
      </c>
      <c r="P22" s="74" t="e">
        <f t="shared" si="1"/>
        <v>#DIV/0!</v>
      </c>
    </row>
    <row r="23" spans="1:16" ht="15" thickBot="1">
      <c r="A23" s="1" t="s">
        <v>15</v>
      </c>
      <c r="B23" s="69">
        <f>January!B22</f>
        <v>0</v>
      </c>
      <c r="C23" s="1" t="s">
        <v>56</v>
      </c>
      <c r="D23" s="58" t="e">
        <f xml:space="preserve"> January!AO22</f>
        <v>#DIV/0!</v>
      </c>
      <c r="E23" s="58" t="e">
        <f xml:space="preserve"> February!AO22</f>
        <v>#DIV/0!</v>
      </c>
      <c r="F23" s="58" t="e">
        <f xml:space="preserve"> March!AO22</f>
        <v>#DIV/0!</v>
      </c>
      <c r="G23" s="58" t="e">
        <f xml:space="preserve"> April!AO22</f>
        <v>#DIV/0!</v>
      </c>
      <c r="H23" s="58" t="e">
        <f>May!AO22</f>
        <v>#DIV/0!</v>
      </c>
      <c r="I23" s="58" t="e">
        <f>June!AO22</f>
        <v>#DIV/0!</v>
      </c>
      <c r="J23" s="58" t="e">
        <f>July!AO22</f>
        <v>#DIV/0!</v>
      </c>
      <c r="K23" s="58" t="e">
        <f>August!AO22</f>
        <v>#DIV/0!</v>
      </c>
      <c r="L23" s="58" t="e">
        <f>September!AO22</f>
        <v>#DIV/0!</v>
      </c>
      <c r="M23" s="58" t="e">
        <f>October!AO22</f>
        <v>#DIV/0!</v>
      </c>
      <c r="N23" s="58" t="e">
        <f>November!AO22</f>
        <v>#DIV/0!</v>
      </c>
      <c r="O23" s="58" t="e">
        <f>December!AO22</f>
        <v>#DIV/0!</v>
      </c>
      <c r="P23" s="74" t="e">
        <f t="shared" si="1"/>
        <v>#DIV/0!</v>
      </c>
    </row>
    <row r="24" spans="1:16" ht="15" thickBot="1">
      <c r="A24" s="75" t="s">
        <v>16</v>
      </c>
      <c r="B24" s="75"/>
      <c r="C24" s="75" t="s">
        <v>57</v>
      </c>
      <c r="D24" s="76" t="e">
        <f xml:space="preserve"> January!AO23</f>
        <v>#DIV/0!</v>
      </c>
      <c r="E24" s="76" t="e">
        <f xml:space="preserve"> February!AO23</f>
        <v>#DIV/0!</v>
      </c>
      <c r="F24" s="76" t="e">
        <f xml:space="preserve"> March!AO23</f>
        <v>#DIV/0!</v>
      </c>
      <c r="G24" s="76" t="e">
        <f xml:space="preserve"> April!AO23</f>
        <v>#DIV/0!</v>
      </c>
      <c r="H24" s="76" t="e">
        <f>May!AO23</f>
        <v>#DIV/0!</v>
      </c>
      <c r="I24" s="76" t="e">
        <f>June!AO23</f>
        <v>#DIV/0!</v>
      </c>
      <c r="J24" s="76" t="e">
        <f>July!AO23</f>
        <v>#DIV/0!</v>
      </c>
      <c r="K24" s="76" t="e">
        <f>August!AO23</f>
        <v>#DIV/0!</v>
      </c>
      <c r="L24" s="76" t="e">
        <f>September!AO23</f>
        <v>#DIV/0!</v>
      </c>
      <c r="M24" s="76" t="e">
        <f>October!AO23</f>
        <v>#DIV/0!</v>
      </c>
      <c r="N24" s="76" t="e">
        <f>November!AO23</f>
        <v>#DIV/0!</v>
      </c>
      <c r="O24" s="76" t="e">
        <f>December!AO23</f>
        <v>#DIV/0!</v>
      </c>
      <c r="P24" s="77" t="e">
        <f t="shared" si="1"/>
        <v>#DIV/0!</v>
      </c>
    </row>
    <row r="25" spans="1:16" ht="15" thickBot="1">
      <c r="A25" s="4" t="s">
        <v>40</v>
      </c>
      <c r="B25" s="4"/>
      <c r="C25" s="4" t="s">
        <v>56</v>
      </c>
      <c r="D25" s="78" t="e">
        <f xml:space="preserve"> January!AO24</f>
        <v>#DIV/0!</v>
      </c>
      <c r="E25" s="78" t="e">
        <f xml:space="preserve"> February!AO24</f>
        <v>#DIV/0!</v>
      </c>
      <c r="F25" s="78" t="e">
        <f xml:space="preserve"> March!AO24</f>
        <v>#DIV/0!</v>
      </c>
      <c r="G25" s="78" t="e">
        <f xml:space="preserve"> April!AO24</f>
        <v>#DIV/0!</v>
      </c>
      <c r="H25" s="78" t="e">
        <f>May!AO24</f>
        <v>#DIV/0!</v>
      </c>
      <c r="I25" s="78" t="e">
        <f>June!AO24</f>
        <v>#DIV/0!</v>
      </c>
      <c r="J25" s="78" t="e">
        <f>July!AO24</f>
        <v>#DIV/0!</v>
      </c>
      <c r="K25" s="78" t="e">
        <f>August!AO24</f>
        <v>#DIV/0!</v>
      </c>
      <c r="L25" s="78" t="e">
        <f>September!AO24</f>
        <v>#DIV/0!</v>
      </c>
      <c r="M25" s="78" t="e">
        <f>October!AO24</f>
        <v>#DIV/0!</v>
      </c>
      <c r="N25" s="79" t="e">
        <f>November!AO24</f>
        <v>#DIV/0!</v>
      </c>
      <c r="O25" s="78" t="e">
        <f>December!AO24</f>
        <v>#DIV/0!</v>
      </c>
      <c r="P25" s="80" t="e">
        <f t="shared" si="1"/>
        <v>#DIV/0!</v>
      </c>
    </row>
    <row r="26" spans="1:16" ht="15" thickBot="1">
      <c r="A26" s="2" t="s">
        <v>22</v>
      </c>
      <c r="B26" s="2"/>
      <c r="C26" s="2" t="s">
        <v>56</v>
      </c>
      <c r="D26" s="81" t="e">
        <f xml:space="preserve"> January!AO25</f>
        <v>#DIV/0!</v>
      </c>
      <c r="E26" s="81" t="e">
        <f>February!AO25</f>
        <v>#DIV/0!</v>
      </c>
      <c r="F26" s="81" t="e">
        <f xml:space="preserve"> March!AO25</f>
        <v>#DIV/0!</v>
      </c>
      <c r="G26" s="81" t="e">
        <f xml:space="preserve"> April!AO25</f>
        <v>#DIV/0!</v>
      </c>
      <c r="H26" s="81" t="e">
        <f>May!AO25</f>
        <v>#DIV/0!</v>
      </c>
      <c r="I26" s="81" t="e">
        <f>June!AO25</f>
        <v>#DIV/0!</v>
      </c>
      <c r="J26" s="81" t="e">
        <f>July!AO25</f>
        <v>#DIV/0!</v>
      </c>
      <c r="K26" s="81" t="e">
        <f>August!AO25</f>
        <v>#DIV/0!</v>
      </c>
      <c r="L26" s="81" t="e">
        <f>September!AO25</f>
        <v>#DIV/0!</v>
      </c>
      <c r="M26" s="81" t="e">
        <f>October!AO25</f>
        <v>#DIV/0!</v>
      </c>
      <c r="N26" s="78" t="e">
        <f>November!AO25</f>
        <v>#DIV/0!</v>
      </c>
      <c r="O26" s="81" t="e">
        <f>December!AO25</f>
        <v>#DIV/0!</v>
      </c>
      <c r="P26" s="80" t="e">
        <f t="shared" si="1"/>
        <v>#DIV/0!</v>
      </c>
    </row>
    <row r="27" spans="1:16" ht="15.6" thickTop="1" thickBot="1">
      <c r="A27" s="3" t="s">
        <v>58</v>
      </c>
      <c r="B27" s="3"/>
      <c r="C27" s="3" t="s">
        <v>56</v>
      </c>
      <c r="D27" s="82" t="e">
        <f xml:space="preserve"> January!AO26</f>
        <v>#DIV/0!</v>
      </c>
      <c r="E27" s="82" t="e">
        <f>February!AO26</f>
        <v>#DIV/0!</v>
      </c>
      <c r="F27" s="82" t="e">
        <f xml:space="preserve"> March!AO26</f>
        <v>#DIV/0!</v>
      </c>
      <c r="G27" s="82" t="e">
        <f xml:space="preserve"> April!AO26</f>
        <v>#DIV/0!</v>
      </c>
      <c r="H27" s="82" t="e">
        <f>May!AO26</f>
        <v>#DIV/0!</v>
      </c>
      <c r="I27" s="82" t="e">
        <f>June!AO26</f>
        <v>#DIV/0!</v>
      </c>
      <c r="J27" s="82" t="e">
        <f>July!AO26</f>
        <v>#DIV/0!</v>
      </c>
      <c r="K27" s="82" t="e">
        <f>August!AO26</f>
        <v>#DIV/0!</v>
      </c>
      <c r="L27" s="82" t="e">
        <f>September!AO26</f>
        <v>#DIV/0!</v>
      </c>
      <c r="M27" s="82" t="e">
        <f>October!AO26</f>
        <v>#DIV/0!</v>
      </c>
      <c r="N27" s="82" t="e">
        <f>November!AO26</f>
        <v>#DIV/0!</v>
      </c>
      <c r="O27" s="82" t="e">
        <f>December!AO26</f>
        <v>#DIV/0!</v>
      </c>
      <c r="P27" s="83" t="e">
        <f t="shared" si="1"/>
        <v>#DIV/0!</v>
      </c>
    </row>
  </sheetData>
  <sheetProtection algorithmName="SHA-512" hashValue="JP/sf4dOyYbyklJjGXO31DNFTqQbpiOe9KnhBJVKyA+wiG9BiJ8v99joUcb2rflv/bbMp29tVldYLuvA0+Yj9g==" saltValue="TuUtS1elI/3J3kYOmB1rFg==" spinCount="100000" sheet="1" objects="1" scenarios="1"/>
  <mergeCells count="6">
    <mergeCell ref="A3:B3"/>
    <mergeCell ref="J5:K5"/>
    <mergeCell ref="B5:C5"/>
    <mergeCell ref="H3:I3"/>
    <mergeCell ref="C3:D3"/>
    <mergeCell ref="H5:I5"/>
  </mergeCells>
  <pageMargins left="0.7" right="0.7" top="0.78740157499999996" bottom="0.78740157499999996" header="0.3" footer="0.3"/>
  <pageSetup paperSize="9" scale="71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14FA0-B940-4EAB-ADF9-754B04AFAB35}">
  <dimension ref="A1:A14"/>
  <sheetViews>
    <sheetView workbookViewId="0">
      <selection activeCell="K34" sqref="K34"/>
    </sheetView>
  </sheetViews>
  <sheetFormatPr baseColWidth="10" defaultRowHeight="14.4"/>
  <sheetData>
    <row r="1" spans="1:1">
      <c r="A1" s="86" t="s">
        <v>59</v>
      </c>
    </row>
    <row r="2" spans="1:1">
      <c r="A2" s="84"/>
    </row>
    <row r="3" spans="1:1">
      <c r="A3" s="84" t="s">
        <v>60</v>
      </c>
    </row>
    <row r="4" spans="1:1">
      <c r="A4" s="84"/>
    </row>
    <row r="5" spans="1:1">
      <c r="A5" s="84" t="s">
        <v>61</v>
      </c>
    </row>
    <row r="6" spans="1:1">
      <c r="A6" s="84"/>
    </row>
    <row r="7" spans="1:1">
      <c r="A7" s="84" t="s">
        <v>62</v>
      </c>
    </row>
    <row r="8" spans="1:1">
      <c r="A8" s="84"/>
    </row>
    <row r="9" spans="1:1">
      <c r="A9" s="84" t="s">
        <v>63</v>
      </c>
    </row>
    <row r="10" spans="1:1">
      <c r="A10" s="84"/>
    </row>
    <row r="11" spans="1:1">
      <c r="A11" s="84" t="s">
        <v>64</v>
      </c>
    </row>
    <row r="12" spans="1:1">
      <c r="A12" s="84" t="s">
        <v>65</v>
      </c>
    </row>
    <row r="13" spans="1:1">
      <c r="A13" s="84" t="s">
        <v>66</v>
      </c>
    </row>
    <row r="14" spans="1:1">
      <c r="A14" s="84" t="s">
        <v>67</v>
      </c>
    </row>
  </sheetData>
  <sheetProtection algorithmName="SHA-512" hashValue="GiRWnrNZ9BD/TlyP3tSVq7nXfDKtLurGcEHYtBVALdE2YMSSR1O2XJYjSYq5CdZ0I1wOUaTzvUiXHad9/tDPug==" saltValue="fhuFFvALCiDxiKcGK++bcw==" spinCount="100000"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42"/>
  <sheetViews>
    <sheetView topLeftCell="A13" workbookViewId="0">
      <selection activeCell="J28" sqref="J28:P28"/>
    </sheetView>
  </sheetViews>
  <sheetFormatPr baseColWidth="10" defaultRowHeight="14.4"/>
  <cols>
    <col min="1" max="1" width="6" customWidth="1"/>
    <col min="2" max="2" width="13.44140625" customWidth="1"/>
    <col min="3" max="3" width="4" customWidth="1"/>
    <col min="4" max="14" width="6" customWidth="1"/>
    <col min="15" max="15" width="5.6640625" customWidth="1"/>
    <col min="16" max="39" width="6" customWidth="1"/>
    <col min="40" max="40" width="7.77734375" customWidth="1"/>
    <col min="41" max="41" width="9.44140625" customWidth="1"/>
  </cols>
  <sheetData>
    <row r="1" spans="1:41" ht="18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N1" s="11" t="s">
        <v>47</v>
      </c>
      <c r="P1" s="12"/>
      <c r="Q1" s="12">
        <f>(January!Q1)</f>
        <v>0</v>
      </c>
      <c r="R1" s="12"/>
      <c r="S1" s="12"/>
      <c r="T1" s="12"/>
      <c r="U1" s="12"/>
      <c r="V1" s="52" t="s">
        <v>45</v>
      </c>
      <c r="W1" s="52"/>
      <c r="X1" s="61">
        <f>(January!X1)</f>
        <v>0</v>
      </c>
      <c r="Y1" s="12"/>
      <c r="Z1" s="12"/>
      <c r="AB1" s="52"/>
      <c r="AC1" s="52"/>
      <c r="AD1" s="57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">
      <c r="A2" s="11"/>
      <c r="B2" s="11"/>
      <c r="D2" s="51"/>
      <c r="O2" s="11"/>
    </row>
    <row r="3" spans="1:41" ht="36" customHeight="1">
      <c r="A3" s="117" t="s">
        <v>5</v>
      </c>
      <c r="B3" s="117"/>
      <c r="C3" s="140">
        <f>(January!C3)</f>
        <v>0</v>
      </c>
      <c r="D3" s="140"/>
      <c r="E3" s="140"/>
      <c r="F3" s="140"/>
      <c r="G3" s="140"/>
      <c r="H3" s="140"/>
      <c r="I3" s="140"/>
      <c r="J3" s="140"/>
      <c r="K3" s="12"/>
      <c r="L3" s="116" t="s">
        <v>23</v>
      </c>
      <c r="M3" s="116"/>
      <c r="N3" s="116"/>
      <c r="O3" s="141">
        <f>(January!O3)</f>
        <v>0</v>
      </c>
      <c r="P3" s="140"/>
      <c r="Q3" s="12"/>
      <c r="R3" s="12"/>
      <c r="S3" s="12" t="s">
        <v>52</v>
      </c>
      <c r="T3" s="12"/>
      <c r="U3" s="12"/>
      <c r="V3" s="140">
        <f>(January!V3)</f>
        <v>0</v>
      </c>
      <c r="W3" s="140"/>
      <c r="X3" s="140"/>
      <c r="Y3" s="140"/>
      <c r="Z3" s="140"/>
      <c r="AA3" s="140"/>
      <c r="AB3" s="140"/>
      <c r="AC3" s="140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4" t="s">
        <v>48</v>
      </c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125">
        <v>45689</v>
      </c>
      <c r="F5" s="125"/>
      <c r="G5" s="12"/>
      <c r="H5" s="12" t="s">
        <v>11</v>
      </c>
      <c r="I5" s="12"/>
      <c r="J5" s="116" t="s">
        <v>25</v>
      </c>
      <c r="K5" s="116"/>
      <c r="L5" s="12"/>
      <c r="M5" s="12"/>
      <c r="N5" s="12"/>
      <c r="O5" s="12" t="s">
        <v>19</v>
      </c>
      <c r="P5" s="12"/>
      <c r="Q5" s="25"/>
      <c r="R5" s="12" t="s">
        <v>26</v>
      </c>
      <c r="S5" s="62"/>
      <c r="T5" s="12"/>
      <c r="U5" s="25"/>
      <c r="V5" s="12" t="s">
        <v>50</v>
      </c>
      <c r="W5" s="62"/>
      <c r="X5" s="12"/>
      <c r="Y5" s="12"/>
      <c r="Z5" s="12"/>
      <c r="AA5" s="12"/>
      <c r="AB5" s="12"/>
      <c r="AC5" s="12"/>
      <c r="AD5" s="12"/>
      <c r="AE5" s="55" t="s">
        <v>49</v>
      </c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7">
        <f>WEEKDAY(H6,1)</f>
        <v>7</v>
      </c>
      <c r="G6" s="12"/>
      <c r="H6" s="48">
        <f>+E5</f>
        <v>45689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21" t="s">
        <v>2</v>
      </c>
      <c r="B8" s="122"/>
      <c r="C8" s="12"/>
      <c r="D8" s="87" t="str">
        <f>IF($F6=1,"Sun","")</f>
        <v/>
      </c>
      <c r="E8" s="87" t="str">
        <f>IF($F6=2,"Mo",IF(D8="","","Mo"))</f>
        <v/>
      </c>
      <c r="F8" s="87" t="str">
        <f>IF($F6=3,"Tue",IF(E8="","","Tue"))</f>
        <v/>
      </c>
      <c r="G8" s="87" t="str">
        <f>IF($F6=4,"Wed",IF(F8="","","Wed"))</f>
        <v/>
      </c>
      <c r="H8" s="45" t="str">
        <f>IF($F6=5,"Thu",IF(G8="","","Thu"))</f>
        <v/>
      </c>
      <c r="I8" s="45" t="str">
        <f>IF($F6=6,"Fri",IF(H8="","","Fri"))</f>
        <v/>
      </c>
      <c r="J8" s="45" t="str">
        <f>IF($F6=7,"Sat",IF(I8="","","Sat"))</f>
        <v>Sat</v>
      </c>
      <c r="K8" s="45" t="str">
        <f>IF(WEEKDAY(1+J9+$H6,2)=1,"Sun",IF(WEEKDAY(1+J9+$H6,2)=2,"Mo",IF(WEEKDAY(1+J9+$H6,2)=3,"Tue",IF(WEEKDAY(1+J9+$H6,2)=4,"Wed",IF(WEEKDAY(1+J9+$H6,2)=5,"Thu",IF(WEEKDAY(1+J9+$H6,2)=6,"Fri","Sat"))))))</f>
        <v>Sun</v>
      </c>
      <c r="L8" s="45" t="str">
        <f t="shared" ref="L8:AF8" si="0">IF(WEEKDAY(1+K9+$H6,2)=1,"Sun",IF(WEEKDAY(1+K9+$H6,2)=2,"Mo",IF(WEEKDAY(1+K9+$H6,2)=3,"Tue",IF(WEEKDAY(1+K9+$H6,2)=4,"Wed",IF(WEEKDAY(1+K9+$H6,2)=5,"Thu",IF(WEEKDAY(1+K9+$H6,2)=6,"Fri","Sat"))))))</f>
        <v>Mo</v>
      </c>
      <c r="M8" s="45" t="str">
        <f t="shared" si="0"/>
        <v>Tue</v>
      </c>
      <c r="N8" s="45" t="str">
        <f t="shared" si="0"/>
        <v>Wed</v>
      </c>
      <c r="O8" s="45" t="str">
        <f t="shared" si="0"/>
        <v>Thu</v>
      </c>
      <c r="P8" s="45" t="str">
        <f t="shared" si="0"/>
        <v>Fri</v>
      </c>
      <c r="Q8" s="45" t="str">
        <f t="shared" si="0"/>
        <v>Sat</v>
      </c>
      <c r="R8" s="45" t="str">
        <f t="shared" si="0"/>
        <v>Sun</v>
      </c>
      <c r="S8" s="45" t="str">
        <f t="shared" si="0"/>
        <v>Mo</v>
      </c>
      <c r="T8" s="45" t="str">
        <f t="shared" si="0"/>
        <v>Tue</v>
      </c>
      <c r="U8" s="45" t="str">
        <f t="shared" si="0"/>
        <v>Wed</v>
      </c>
      <c r="V8" s="45" t="str">
        <f t="shared" si="0"/>
        <v>Thu</v>
      </c>
      <c r="W8" s="45" t="str">
        <f t="shared" si="0"/>
        <v>Fri</v>
      </c>
      <c r="X8" s="45" t="str">
        <f t="shared" si="0"/>
        <v>Sat</v>
      </c>
      <c r="Y8" s="45" t="str">
        <f t="shared" si="0"/>
        <v>Sun</v>
      </c>
      <c r="Z8" s="45" t="str">
        <f t="shared" si="0"/>
        <v>Mo</v>
      </c>
      <c r="AA8" s="45" t="str">
        <f t="shared" si="0"/>
        <v>Tue</v>
      </c>
      <c r="AB8" s="45" t="str">
        <f t="shared" si="0"/>
        <v>Wed</v>
      </c>
      <c r="AC8" s="45" t="str">
        <f t="shared" si="0"/>
        <v>Thu</v>
      </c>
      <c r="AD8" s="45" t="str">
        <f t="shared" si="0"/>
        <v>Fri</v>
      </c>
      <c r="AE8" s="45" t="str">
        <f t="shared" si="0"/>
        <v>Sat</v>
      </c>
      <c r="AF8" s="45" t="str">
        <f t="shared" si="0"/>
        <v>Sun</v>
      </c>
      <c r="AG8" s="45" t="str">
        <f t="shared" ref="AG8:AM8" si="1">IF(AF9="","",IF(1+AF9&gt;=29,"",IF(WEEKDAY(1+AF9+$H6,2)=1,"Sun",IF(WEEKDAY(1+AF9+$H6,2)=2,"Mo",IF(WEEKDAY(1+AF9+$H6,2)=3,"Tue",IF(WEEKDAY(1+AF9+$H6,2)=4,"Wed",IF(WEEKDAY(1+AF9+$H6,2)=5,"Thu",IF(WEEKDAY(1+AF9+$H6,2)=6,"Fri","Sat"))))))))</f>
        <v>Mo</v>
      </c>
      <c r="AH8" s="45" t="str">
        <f t="shared" si="1"/>
        <v>Tue</v>
      </c>
      <c r="AI8" s="45" t="str">
        <f t="shared" si="1"/>
        <v>Wed</v>
      </c>
      <c r="AJ8" s="45" t="s">
        <v>68</v>
      </c>
      <c r="AK8" s="45" t="s">
        <v>69</v>
      </c>
      <c r="AL8" s="87" t="str">
        <f t="shared" si="1"/>
        <v/>
      </c>
      <c r="AM8" s="87" t="str">
        <f t="shared" si="1"/>
        <v/>
      </c>
      <c r="AN8" s="12"/>
      <c r="AO8" s="12"/>
    </row>
    <row r="9" spans="1:41" ht="26.25" customHeight="1">
      <c r="A9" s="121" t="s">
        <v>3</v>
      </c>
      <c r="B9" s="122"/>
      <c r="C9" s="12"/>
      <c r="D9" s="88" t="str">
        <f>IF(F6=1,1,"")</f>
        <v/>
      </c>
      <c r="E9" s="88" t="str">
        <f>IF(F6=2,1,IF(D9="","",D9+1))</f>
        <v/>
      </c>
      <c r="F9" s="88" t="str">
        <f>IF(F6=3,1,IF(E9="","",E9+1))</f>
        <v/>
      </c>
      <c r="G9" s="88" t="str">
        <f>IF(F6=4,1,IF(F9="","",F9+1))</f>
        <v/>
      </c>
      <c r="H9" s="46" t="str">
        <f>IF(F6=5,1,IF(G9="","",G9+1))</f>
        <v/>
      </c>
      <c r="I9" s="46" t="str">
        <f>IF(F6=6,1,IF(H9="","",H9+1))</f>
        <v/>
      </c>
      <c r="J9" s="46">
        <f>IF(F6=7,1,IF(I9="","",I9+1))</f>
        <v>1</v>
      </c>
      <c r="K9" s="46">
        <f>1+J9</f>
        <v>2</v>
      </c>
      <c r="L9" s="46">
        <f t="shared" ref="L9:AF9" si="2">1+K9</f>
        <v>3</v>
      </c>
      <c r="M9" s="46">
        <f t="shared" si="2"/>
        <v>4</v>
      </c>
      <c r="N9" s="46">
        <f t="shared" si="2"/>
        <v>5</v>
      </c>
      <c r="O9" s="46">
        <f t="shared" si="2"/>
        <v>6</v>
      </c>
      <c r="P9" s="46">
        <f t="shared" si="2"/>
        <v>7</v>
      </c>
      <c r="Q9" s="46">
        <f t="shared" si="2"/>
        <v>8</v>
      </c>
      <c r="R9" s="46">
        <f t="shared" si="2"/>
        <v>9</v>
      </c>
      <c r="S9" s="46">
        <f t="shared" si="2"/>
        <v>10</v>
      </c>
      <c r="T9" s="46">
        <f t="shared" si="2"/>
        <v>11</v>
      </c>
      <c r="U9" s="46">
        <f t="shared" si="2"/>
        <v>12</v>
      </c>
      <c r="V9" s="46">
        <f t="shared" si="2"/>
        <v>13</v>
      </c>
      <c r="W9" s="46">
        <f t="shared" si="2"/>
        <v>14</v>
      </c>
      <c r="X9" s="46">
        <f t="shared" si="2"/>
        <v>15</v>
      </c>
      <c r="Y9" s="46">
        <f t="shared" si="2"/>
        <v>16</v>
      </c>
      <c r="Z9" s="46">
        <f t="shared" si="2"/>
        <v>17</v>
      </c>
      <c r="AA9" s="46">
        <f t="shared" si="2"/>
        <v>18</v>
      </c>
      <c r="AB9" s="46">
        <f t="shared" si="2"/>
        <v>19</v>
      </c>
      <c r="AC9" s="46">
        <f t="shared" si="2"/>
        <v>20</v>
      </c>
      <c r="AD9" s="46">
        <f t="shared" si="2"/>
        <v>21</v>
      </c>
      <c r="AE9" s="46">
        <f t="shared" si="2"/>
        <v>22</v>
      </c>
      <c r="AF9" s="46">
        <f t="shared" si="2"/>
        <v>23</v>
      </c>
      <c r="AG9" s="46">
        <f>IF(AF9="","",IF(1+AF9&gt;=29,"",1+AF9))</f>
        <v>24</v>
      </c>
      <c r="AH9" s="46">
        <f>IF(AG9="","",IF(1+AG9&gt;=29,"",1+AG9))</f>
        <v>25</v>
      </c>
      <c r="AI9" s="46">
        <f t="shared" ref="AI9:AM9" si="3">IF(AH9="","",IF(1+AH9&gt;=29,"",1+AH9))</f>
        <v>26</v>
      </c>
      <c r="AJ9" s="46">
        <v>27</v>
      </c>
      <c r="AK9" s="46">
        <v>28</v>
      </c>
      <c r="AL9" s="88" t="str">
        <f t="shared" si="3"/>
        <v/>
      </c>
      <c r="AM9" s="88" t="str">
        <f t="shared" si="3"/>
        <v/>
      </c>
      <c r="AN9" s="12"/>
      <c r="AO9" s="12"/>
    </row>
    <row r="10" spans="1:41" ht="69" customHeight="1">
      <c r="A10" s="123" t="s">
        <v>41</v>
      </c>
      <c r="B10" s="124"/>
      <c r="C10" s="12"/>
      <c r="D10" s="89"/>
      <c r="E10" s="89"/>
      <c r="F10" s="89"/>
      <c r="G10" s="89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89"/>
      <c r="AM10" s="89"/>
      <c r="AN10" s="12"/>
      <c r="AO10" s="12"/>
    </row>
    <row r="11" spans="1:41" ht="16.05" customHeight="1">
      <c r="A11" s="12"/>
      <c r="B11" s="15"/>
      <c r="C11" s="13"/>
      <c r="D11" s="90"/>
      <c r="E11" s="90"/>
      <c r="F11" s="90"/>
      <c r="G11" s="90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85"/>
      <c r="AK11" s="108"/>
      <c r="AL11" s="90"/>
      <c r="AM11" s="90"/>
      <c r="AN11" s="12"/>
      <c r="AO11" s="12"/>
    </row>
    <row r="12" spans="1:41" ht="31.05" customHeight="1">
      <c r="A12" s="43" t="s">
        <v>15</v>
      </c>
      <c r="B12" s="43" t="s">
        <v>14</v>
      </c>
      <c r="C12" s="14"/>
      <c r="D12" s="101"/>
      <c r="E12" s="104"/>
      <c r="F12" s="101"/>
      <c r="G12" s="101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1"/>
      <c r="AM12" s="104"/>
      <c r="AN12" s="56" t="s">
        <v>4</v>
      </c>
      <c r="AO12" s="56" t="s">
        <v>51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92"/>
      <c r="E13" s="92"/>
      <c r="F13" s="92"/>
      <c r="G13" s="93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93"/>
      <c r="AM13" s="93"/>
      <c r="AN13" s="1">
        <f>SUM(D13:AM13)</f>
        <v>0</v>
      </c>
      <c r="AO13" s="58" t="e">
        <f>AN13/U5</f>
        <v>#DIV/0!</v>
      </c>
    </row>
    <row r="14" spans="1:41" ht="32.25" customHeight="1">
      <c r="A14" s="1" t="s">
        <v>15</v>
      </c>
      <c r="B14" s="69">
        <f>January!B14</f>
        <v>0</v>
      </c>
      <c r="C14" s="1" t="s">
        <v>13</v>
      </c>
      <c r="D14" s="92"/>
      <c r="E14" s="92"/>
      <c r="F14" s="92"/>
      <c r="G14" s="94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94"/>
      <c r="AM14" s="94"/>
      <c r="AN14" s="1">
        <f t="shared" ref="AN14:AN26" si="4">SUM(D14:AM14)</f>
        <v>0</v>
      </c>
      <c r="AO14" s="58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92"/>
      <c r="E15" s="92"/>
      <c r="F15" s="92"/>
      <c r="G15" s="93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93"/>
      <c r="AM15" s="93"/>
      <c r="AN15" s="1">
        <f t="shared" si="4"/>
        <v>0</v>
      </c>
      <c r="AO15" s="58" t="e">
        <f>AN15/U5</f>
        <v>#DIV/0!</v>
      </c>
    </row>
    <row r="16" spans="1:41" ht="32.25" customHeight="1">
      <c r="A16" s="1" t="s">
        <v>15</v>
      </c>
      <c r="B16" s="69">
        <f>January!B16</f>
        <v>0</v>
      </c>
      <c r="C16" s="1" t="s">
        <v>13</v>
      </c>
      <c r="D16" s="92"/>
      <c r="E16" s="92"/>
      <c r="F16" s="92"/>
      <c r="G16" s="94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94"/>
      <c r="AM16" s="94"/>
      <c r="AN16" s="1">
        <f t="shared" si="4"/>
        <v>0</v>
      </c>
      <c r="AO16" s="58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92"/>
      <c r="E17" s="92"/>
      <c r="F17" s="92"/>
      <c r="G17" s="93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93"/>
      <c r="AM17" s="93"/>
      <c r="AN17" s="1">
        <f t="shared" si="4"/>
        <v>0</v>
      </c>
      <c r="AO17" s="58" t="e">
        <f>AN17/U5</f>
        <v>#DIV/0!</v>
      </c>
    </row>
    <row r="18" spans="1:41" ht="32.25" customHeight="1">
      <c r="A18" s="1" t="s">
        <v>15</v>
      </c>
      <c r="B18" s="69">
        <f>January!B18</f>
        <v>0</v>
      </c>
      <c r="C18" s="1" t="s">
        <v>13</v>
      </c>
      <c r="D18" s="92"/>
      <c r="E18" s="92"/>
      <c r="F18" s="92"/>
      <c r="G18" s="94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94"/>
      <c r="AM18" s="94"/>
      <c r="AN18" s="1">
        <f t="shared" si="4"/>
        <v>0</v>
      </c>
      <c r="AO18" s="58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92"/>
      <c r="E19" s="92"/>
      <c r="F19" s="92"/>
      <c r="G19" s="93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93"/>
      <c r="AM19" s="93"/>
      <c r="AN19" s="1">
        <f t="shared" si="4"/>
        <v>0</v>
      </c>
      <c r="AO19" s="58" t="e">
        <f>AN19/U5</f>
        <v>#DIV/0!</v>
      </c>
    </row>
    <row r="20" spans="1:41" ht="32.25" customHeight="1">
      <c r="A20" s="1" t="s">
        <v>15</v>
      </c>
      <c r="B20" s="69">
        <f>January!B20</f>
        <v>0</v>
      </c>
      <c r="C20" s="1" t="s">
        <v>13</v>
      </c>
      <c r="D20" s="92"/>
      <c r="E20" s="92"/>
      <c r="F20" s="92"/>
      <c r="G20" s="94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94"/>
      <c r="AM20" s="94"/>
      <c r="AN20" s="1">
        <f t="shared" si="4"/>
        <v>0</v>
      </c>
      <c r="AO20" s="58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92"/>
      <c r="E21" s="92"/>
      <c r="F21" s="92"/>
      <c r="G21" s="93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93"/>
      <c r="AM21" s="93"/>
      <c r="AN21" s="1">
        <f t="shared" si="4"/>
        <v>0</v>
      </c>
      <c r="AO21" s="58" t="e">
        <f>AN21/U5</f>
        <v>#DIV/0!</v>
      </c>
    </row>
    <row r="22" spans="1:41" ht="32.25" customHeight="1" thickBot="1">
      <c r="A22" s="1" t="s">
        <v>15</v>
      </c>
      <c r="B22" s="69">
        <f>January!B22</f>
        <v>0</v>
      </c>
      <c r="C22" s="1" t="s">
        <v>13</v>
      </c>
      <c r="D22" s="92"/>
      <c r="E22" s="92"/>
      <c r="F22" s="92"/>
      <c r="G22" s="94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94"/>
      <c r="AM22" s="94"/>
      <c r="AN22" s="1">
        <f t="shared" si="4"/>
        <v>0</v>
      </c>
      <c r="AO22" s="58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95">
        <f t="shared" ref="D23:AL23" si="5">SUM(D13:D22)</f>
        <v>0</v>
      </c>
      <c r="E23" s="95">
        <f t="shared" si="5"/>
        <v>0</v>
      </c>
      <c r="F23" s="95">
        <f t="shared" si="5"/>
        <v>0</v>
      </c>
      <c r="G23" s="95">
        <f t="shared" si="5"/>
        <v>0</v>
      </c>
      <c r="H23" s="6">
        <f t="shared" si="5"/>
        <v>0</v>
      </c>
      <c r="I23" s="6">
        <f t="shared" si="5"/>
        <v>0</v>
      </c>
      <c r="J23" s="6">
        <f t="shared" si="5"/>
        <v>0</v>
      </c>
      <c r="K23" s="6">
        <f t="shared" si="5"/>
        <v>0</v>
      </c>
      <c r="L23" s="6">
        <f t="shared" si="5"/>
        <v>0</v>
      </c>
      <c r="M23" s="6">
        <f t="shared" si="5"/>
        <v>0</v>
      </c>
      <c r="N23" s="6">
        <f t="shared" si="5"/>
        <v>0</v>
      </c>
      <c r="O23" s="6">
        <f t="shared" si="5"/>
        <v>0</v>
      </c>
      <c r="P23" s="6">
        <f t="shared" si="5"/>
        <v>0</v>
      </c>
      <c r="Q23" s="6">
        <f t="shared" si="5"/>
        <v>0</v>
      </c>
      <c r="R23" s="6">
        <f t="shared" si="5"/>
        <v>0</v>
      </c>
      <c r="S23" s="6">
        <f t="shared" si="5"/>
        <v>0</v>
      </c>
      <c r="T23" s="6">
        <f t="shared" si="5"/>
        <v>0</v>
      </c>
      <c r="U23" s="6">
        <f t="shared" si="5"/>
        <v>0</v>
      </c>
      <c r="V23" s="6">
        <f t="shared" si="5"/>
        <v>0</v>
      </c>
      <c r="W23" s="6">
        <f t="shared" si="5"/>
        <v>0</v>
      </c>
      <c r="X23" s="6">
        <f t="shared" si="5"/>
        <v>0</v>
      </c>
      <c r="Y23" s="6">
        <f t="shared" si="5"/>
        <v>0</v>
      </c>
      <c r="Z23" s="6">
        <f t="shared" si="5"/>
        <v>0</v>
      </c>
      <c r="AA23" s="6">
        <f t="shared" si="5"/>
        <v>0</v>
      </c>
      <c r="AB23" s="6">
        <f t="shared" si="5"/>
        <v>0</v>
      </c>
      <c r="AC23" s="6">
        <f t="shared" si="5"/>
        <v>0</v>
      </c>
      <c r="AD23" s="6">
        <f t="shared" si="5"/>
        <v>0</v>
      </c>
      <c r="AE23" s="6">
        <f t="shared" si="5"/>
        <v>0</v>
      </c>
      <c r="AF23" s="6">
        <f t="shared" si="5"/>
        <v>0</v>
      </c>
      <c r="AG23" s="6">
        <f t="shared" si="5"/>
        <v>0</v>
      </c>
      <c r="AH23" s="6">
        <f t="shared" si="5"/>
        <v>0</v>
      </c>
      <c r="AI23" s="6">
        <f t="shared" si="5"/>
        <v>0</v>
      </c>
      <c r="AJ23" s="6">
        <f t="shared" ref="AJ23:AK23" si="6">SUM(AJ13:AJ22)</f>
        <v>0</v>
      </c>
      <c r="AK23" s="6">
        <f t="shared" si="6"/>
        <v>0</v>
      </c>
      <c r="AL23" s="95">
        <f t="shared" si="5"/>
        <v>0</v>
      </c>
      <c r="AM23" s="95"/>
      <c r="AN23" s="6">
        <f t="shared" si="4"/>
        <v>0</v>
      </c>
      <c r="AO23" s="59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96"/>
      <c r="E24" s="96"/>
      <c r="F24" s="96"/>
      <c r="G24" s="97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97"/>
      <c r="AM24" s="103"/>
      <c r="AN24" s="1">
        <f t="shared" si="4"/>
        <v>0</v>
      </c>
      <c r="AO24" s="58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98"/>
      <c r="E25" s="98"/>
      <c r="F25" s="98"/>
      <c r="G25" s="99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99"/>
      <c r="AM25" s="99"/>
      <c r="AN25" s="1">
        <f t="shared" si="4"/>
        <v>0</v>
      </c>
      <c r="AO25" s="58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100">
        <f t="shared" ref="D26:AL26" si="7">SUM(D23:D25)</f>
        <v>0</v>
      </c>
      <c r="E26" s="100">
        <f t="shared" si="7"/>
        <v>0</v>
      </c>
      <c r="F26" s="100">
        <f t="shared" si="7"/>
        <v>0</v>
      </c>
      <c r="G26" s="100">
        <f t="shared" si="7"/>
        <v>0</v>
      </c>
      <c r="H26" s="7">
        <f t="shared" si="7"/>
        <v>0</v>
      </c>
      <c r="I26" s="7">
        <f t="shared" si="7"/>
        <v>0</v>
      </c>
      <c r="J26" s="7">
        <f t="shared" si="7"/>
        <v>0</v>
      </c>
      <c r="K26" s="7">
        <f t="shared" si="7"/>
        <v>0</v>
      </c>
      <c r="L26" s="7">
        <f t="shared" si="7"/>
        <v>0</v>
      </c>
      <c r="M26" s="7">
        <f t="shared" si="7"/>
        <v>0</v>
      </c>
      <c r="N26" s="7">
        <f t="shared" si="7"/>
        <v>0</v>
      </c>
      <c r="O26" s="7">
        <f t="shared" si="7"/>
        <v>0</v>
      </c>
      <c r="P26" s="7">
        <f t="shared" si="7"/>
        <v>0</v>
      </c>
      <c r="Q26" s="7">
        <f t="shared" si="7"/>
        <v>0</v>
      </c>
      <c r="R26" s="7">
        <f t="shared" si="7"/>
        <v>0</v>
      </c>
      <c r="S26" s="7">
        <f t="shared" si="7"/>
        <v>0</v>
      </c>
      <c r="T26" s="7">
        <f t="shared" si="7"/>
        <v>0</v>
      </c>
      <c r="U26" s="7">
        <f t="shared" si="7"/>
        <v>0</v>
      </c>
      <c r="V26" s="7">
        <f t="shared" si="7"/>
        <v>0</v>
      </c>
      <c r="W26" s="7">
        <f t="shared" si="7"/>
        <v>0</v>
      </c>
      <c r="X26" s="7">
        <f t="shared" si="7"/>
        <v>0</v>
      </c>
      <c r="Y26" s="7">
        <f t="shared" si="7"/>
        <v>0</v>
      </c>
      <c r="Z26" s="7">
        <f t="shared" si="7"/>
        <v>0</v>
      </c>
      <c r="AA26" s="7">
        <f t="shared" si="7"/>
        <v>0</v>
      </c>
      <c r="AB26" s="7">
        <f t="shared" si="7"/>
        <v>0</v>
      </c>
      <c r="AC26" s="7">
        <f t="shared" si="7"/>
        <v>0</v>
      </c>
      <c r="AD26" s="7">
        <f t="shared" si="7"/>
        <v>0</v>
      </c>
      <c r="AE26" s="7">
        <f t="shared" si="7"/>
        <v>0</v>
      </c>
      <c r="AF26" s="7">
        <f t="shared" si="7"/>
        <v>0</v>
      </c>
      <c r="AG26" s="7">
        <f t="shared" si="7"/>
        <v>0</v>
      </c>
      <c r="AH26" s="7">
        <f t="shared" si="7"/>
        <v>0</v>
      </c>
      <c r="AI26" s="7">
        <f t="shared" si="7"/>
        <v>0</v>
      </c>
      <c r="AJ26" s="7">
        <f t="shared" ref="AJ26:AK26" si="8">SUM(AJ23:AJ25)</f>
        <v>0</v>
      </c>
      <c r="AK26" s="7">
        <f t="shared" si="8"/>
        <v>0</v>
      </c>
      <c r="AL26" s="100">
        <f t="shared" si="7"/>
        <v>0</v>
      </c>
      <c r="AM26" s="100"/>
      <c r="AN26" s="7">
        <f t="shared" si="4"/>
        <v>0</v>
      </c>
      <c r="AO26" s="60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117" t="s">
        <v>19</v>
      </c>
      <c r="B28" s="117"/>
      <c r="C28" s="140">
        <f>(January!C28)</f>
        <v>0</v>
      </c>
      <c r="D28" s="140"/>
      <c r="E28" s="140"/>
      <c r="F28" s="140"/>
      <c r="G28" s="140"/>
      <c r="H28" s="116" t="s">
        <v>20</v>
      </c>
      <c r="I28" s="117"/>
      <c r="J28" s="120"/>
      <c r="K28" s="119"/>
      <c r="L28" s="119"/>
      <c r="M28" s="119"/>
      <c r="N28" s="119"/>
      <c r="O28" s="119"/>
      <c r="P28" s="119"/>
      <c r="Q28" s="12"/>
      <c r="R28" s="116" t="s">
        <v>12</v>
      </c>
      <c r="S28" s="116"/>
      <c r="T28" s="116"/>
      <c r="U28" s="116"/>
      <c r="V28" s="140">
        <f>(January!V28)</f>
        <v>0</v>
      </c>
      <c r="W28" s="140"/>
      <c r="X28" s="140"/>
      <c r="Y28" s="140"/>
      <c r="Z28" s="140"/>
      <c r="AA28" s="117" t="s">
        <v>20</v>
      </c>
      <c r="AB28" s="117"/>
      <c r="AC28" s="120"/>
      <c r="AD28" s="119"/>
      <c r="AE28" s="119"/>
      <c r="AF28" s="119"/>
      <c r="AG28" s="119"/>
      <c r="AH28" s="119"/>
      <c r="AI28" s="119"/>
      <c r="AJ28" s="12"/>
      <c r="AK28" s="12"/>
      <c r="AL28" s="12"/>
      <c r="AM28" s="12"/>
      <c r="AN28" s="12"/>
      <c r="AO28" s="12"/>
    </row>
    <row r="29" spans="1:41" ht="36" customHeight="1">
      <c r="A29" s="117" t="s">
        <v>27</v>
      </c>
      <c r="B29" s="117"/>
      <c r="C29" s="129"/>
      <c r="D29" s="130"/>
      <c r="E29" s="130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16" t="s">
        <v>27</v>
      </c>
      <c r="S29" s="116"/>
      <c r="T29" s="116"/>
      <c r="U29" s="116"/>
      <c r="V29" s="129"/>
      <c r="W29" s="130"/>
      <c r="X29" s="130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ht="18.75" customHeight="1">
      <c r="A31" s="142" t="s">
        <v>21</v>
      </c>
      <c r="B31" s="143"/>
      <c r="C31" s="143"/>
      <c r="D31" s="144"/>
      <c r="E31" s="131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3"/>
      <c r="AO31" s="12"/>
    </row>
    <row r="32" spans="1:41" ht="18.75" customHeight="1">
      <c r="A32" s="145"/>
      <c r="B32" s="146"/>
      <c r="C32" s="146"/>
      <c r="D32" s="147"/>
      <c r="E32" s="134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6"/>
      <c r="AO32" s="12"/>
    </row>
    <row r="33" spans="1:41" ht="18.75" customHeight="1">
      <c r="A33" s="145"/>
      <c r="B33" s="146"/>
      <c r="C33" s="146"/>
      <c r="D33" s="147"/>
      <c r="E33" s="134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6"/>
      <c r="AO33" s="12"/>
    </row>
    <row r="34" spans="1:41" ht="18.75" customHeight="1">
      <c r="A34" s="145"/>
      <c r="B34" s="146"/>
      <c r="C34" s="146"/>
      <c r="D34" s="147"/>
      <c r="E34" s="134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6"/>
      <c r="AO34" s="12"/>
    </row>
    <row r="35" spans="1:41" ht="18.75" customHeight="1">
      <c r="A35" s="145"/>
      <c r="B35" s="146"/>
      <c r="C35" s="146"/>
      <c r="D35" s="147"/>
      <c r="E35" s="134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6"/>
      <c r="AO35" s="12"/>
    </row>
    <row r="36" spans="1:41" ht="18.75" customHeight="1">
      <c r="A36" s="148"/>
      <c r="B36" s="149"/>
      <c r="C36" s="149"/>
      <c r="D36" s="150"/>
      <c r="E36" s="137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9"/>
      <c r="AO36" s="12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126" t="s">
        <v>43</v>
      </c>
      <c r="B38" s="127"/>
      <c r="C38" s="127"/>
      <c r="D38" s="127"/>
      <c r="E38" s="128"/>
      <c r="F38" s="120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sheetProtection algorithmName="SHA-512" hashValue="U7ozdjKM0w0gzLu8K3N6uB8iDv3f8YKjX90gtt6qVrqbn+zP1hkbrDbsG+8Cb6N1EMxhLC3NNyH3AGpvIiQoPw==" saltValue="B5b94FcSdpJK+r67oOvGHA==" spinCount="100000" sheet="1" objects="1" scenarios="1"/>
  <mergeCells count="26">
    <mergeCell ref="V3:AC3"/>
    <mergeCell ref="A8:B8"/>
    <mergeCell ref="A9:B9"/>
    <mergeCell ref="A10:B10"/>
    <mergeCell ref="A31:D36"/>
    <mergeCell ref="H28:I28"/>
    <mergeCell ref="J28:P28"/>
    <mergeCell ref="R28:U28"/>
    <mergeCell ref="V28:Z28"/>
    <mergeCell ref="E31:AN36"/>
    <mergeCell ref="A38:E38"/>
    <mergeCell ref="A3:B3"/>
    <mergeCell ref="C3:J3"/>
    <mergeCell ref="L3:N3"/>
    <mergeCell ref="O3:P3"/>
    <mergeCell ref="E5:F5"/>
    <mergeCell ref="J5:K5"/>
    <mergeCell ref="F38:AN38"/>
    <mergeCell ref="AA28:AB28"/>
    <mergeCell ref="AC28:AI28"/>
    <mergeCell ref="A29:B29"/>
    <mergeCell ref="C29:E29"/>
    <mergeCell ref="R29:U29"/>
    <mergeCell ref="V29:X29"/>
    <mergeCell ref="A28:B28"/>
    <mergeCell ref="C28:G28"/>
  </mergeCells>
  <conditionalFormatting sqref="G8">
    <cfRule type="expression" dxfId="684" priority="34">
      <formula>CELL("inhalt",G$8)=""</formula>
    </cfRule>
  </conditionalFormatting>
  <conditionalFormatting sqref="D8:F8">
    <cfRule type="expression" dxfId="683" priority="31">
      <formula>CELL("inhalt",D$8)=""</formula>
    </cfRule>
  </conditionalFormatting>
  <conditionalFormatting sqref="D8:F8">
    <cfRule type="expression" dxfId="682" priority="29">
      <formula>OR(D$8="Sat",D$8="Sun")</formula>
    </cfRule>
    <cfRule type="expression" dxfId="681" priority="30">
      <formula>D$10="NB"</formula>
    </cfRule>
  </conditionalFormatting>
  <conditionalFormatting sqref="G9:G10">
    <cfRule type="expression" dxfId="680" priority="78">
      <formula>CELL("inhalt",G$8)=""</formula>
    </cfRule>
  </conditionalFormatting>
  <conditionalFormatting sqref="G9:G10">
    <cfRule type="expression" dxfId="679" priority="77">
      <formula>G$10="NB"</formula>
    </cfRule>
    <cfRule type="expression" dxfId="678" priority="79">
      <formula>OR(G$8="Sat",G$8="Sun")</formula>
    </cfRule>
  </conditionalFormatting>
  <conditionalFormatting sqref="H9:AI10 AL9:AM10">
    <cfRule type="expression" dxfId="677" priority="74">
      <formula>CELL("inhalt",H$8)=""</formula>
    </cfRule>
  </conditionalFormatting>
  <conditionalFormatting sqref="H9:AI10 AL9:AM10">
    <cfRule type="expression" dxfId="676" priority="73">
      <formula>H$10="NB"</formula>
    </cfRule>
    <cfRule type="expression" dxfId="675" priority="75">
      <formula>OR(H$8="Sat",H$8="Sun")</formula>
    </cfRule>
  </conditionalFormatting>
  <conditionalFormatting sqref="H8:AI8 AL8:AM8">
    <cfRule type="expression" dxfId="674" priority="71">
      <formula>CELL("inhalt",H$8)=""</formula>
    </cfRule>
  </conditionalFormatting>
  <conditionalFormatting sqref="H8:AI8 AL8:AM8">
    <cfRule type="expression" dxfId="673" priority="69">
      <formula>OR(H$8="Sat",H$8="Sun")</formula>
    </cfRule>
    <cfRule type="expression" dxfId="672" priority="70">
      <formula>H$10="NB"</formula>
    </cfRule>
  </conditionalFormatting>
  <conditionalFormatting sqref="D9:F10">
    <cfRule type="expression" dxfId="671" priority="67">
      <formula>CELL("inhalt",D$8)=""</formula>
    </cfRule>
  </conditionalFormatting>
  <conditionalFormatting sqref="D9:F10">
    <cfRule type="expression" dxfId="670" priority="66">
      <formula>D$10="NB"</formula>
    </cfRule>
    <cfRule type="expression" dxfId="669" priority="68">
      <formula>OR(D$8="Sat",D$8="Sun")</formula>
    </cfRule>
  </conditionalFormatting>
  <conditionalFormatting sqref="E13:E22 E24:E25">
    <cfRule type="expression" dxfId="668" priority="61">
      <formula>CELL("inhalt",E$8)=""</formula>
    </cfRule>
    <cfRule type="expression" dxfId="667" priority="62">
      <formula>WEEKDAY(E$8,2)&gt;5</formula>
    </cfRule>
  </conditionalFormatting>
  <conditionalFormatting sqref="E13:E22 E24:E25">
    <cfRule type="expression" dxfId="666" priority="60">
      <formula>WEEKDAY(E$8,2)&gt;5</formula>
    </cfRule>
  </conditionalFormatting>
  <conditionalFormatting sqref="F13:F22 F24:F25">
    <cfRule type="expression" dxfId="665" priority="58">
      <formula>CELL("inhalt",F$8)=""</formula>
    </cfRule>
    <cfRule type="expression" dxfId="664" priority="59">
      <formula>WEEKDAY(F$8,2)&gt;5</formula>
    </cfRule>
  </conditionalFormatting>
  <conditionalFormatting sqref="F13:F22 F24:F25">
    <cfRule type="expression" dxfId="663" priority="57">
      <formula>WEEKDAY(F$8,2)&gt;5</formula>
    </cfRule>
  </conditionalFormatting>
  <conditionalFormatting sqref="G13:G22 G24:G25">
    <cfRule type="expression" dxfId="662" priority="55">
      <formula>CELL("inhalt",G$8)=""</formula>
    </cfRule>
  </conditionalFormatting>
  <conditionalFormatting sqref="G13:G22 G24:G25">
    <cfRule type="expression" dxfId="661" priority="56">
      <formula>WEEKDAY(G$8,2)&gt;5</formula>
    </cfRule>
  </conditionalFormatting>
  <conditionalFormatting sqref="E23:G23">
    <cfRule type="expression" dxfId="660" priority="54">
      <formula>CELL("inhalt",E$8)=""</formula>
    </cfRule>
  </conditionalFormatting>
  <conditionalFormatting sqref="E23:G23">
    <cfRule type="expression" dxfId="659" priority="53">
      <formula>CELL("inhalt",E$8)=""</formula>
    </cfRule>
  </conditionalFormatting>
  <conditionalFormatting sqref="E26:G26">
    <cfRule type="expression" dxfId="658" priority="52">
      <formula>CELL("inhalt",E$8)=""</formula>
    </cfRule>
  </conditionalFormatting>
  <conditionalFormatting sqref="E26:G26">
    <cfRule type="expression" dxfId="657" priority="51">
      <formula>CELL("inhalt",E$8)=""</formula>
    </cfRule>
  </conditionalFormatting>
  <conditionalFormatting sqref="D13:D22 D24:D25">
    <cfRule type="expression" dxfId="656" priority="49">
      <formula>CELL("inhalt",D$8)=""</formula>
    </cfRule>
    <cfRule type="expression" dxfId="655" priority="50">
      <formula>WEEKDAY(D$8,2)&gt;5</formula>
    </cfRule>
  </conditionalFormatting>
  <conditionalFormatting sqref="D13:D22 D24:D25">
    <cfRule type="expression" dxfId="654" priority="48">
      <formula>WEEKDAY(D$8,2)&gt;5</formula>
    </cfRule>
  </conditionalFormatting>
  <conditionalFormatting sqref="D23">
    <cfRule type="expression" dxfId="653" priority="47">
      <formula>CELL("inhalt",D$8)=""</formula>
    </cfRule>
  </conditionalFormatting>
  <conditionalFormatting sqref="D23">
    <cfRule type="expression" dxfId="652" priority="46">
      <formula>CELL("inhalt",D$8)=""</formula>
    </cfRule>
  </conditionalFormatting>
  <conditionalFormatting sqref="D26">
    <cfRule type="expression" dxfId="651" priority="45">
      <formula>CELL("inhalt",D$8)=""</formula>
    </cfRule>
  </conditionalFormatting>
  <conditionalFormatting sqref="D26">
    <cfRule type="expression" dxfId="650" priority="44">
      <formula>CELL("inhalt",D$8)=""</formula>
    </cfRule>
  </conditionalFormatting>
  <conditionalFormatting sqref="G13:G26">
    <cfRule type="expression" dxfId="649" priority="43">
      <formula>G$10="NB"</formula>
    </cfRule>
    <cfRule type="expression" dxfId="648" priority="63">
      <formula>OR(G$8="Sat",G$8="Sun")</formula>
    </cfRule>
  </conditionalFormatting>
  <conditionalFormatting sqref="H13:AI22 H24:AI25 AL24:AM25 AL13:AM22">
    <cfRule type="expression" dxfId="647" priority="40">
      <formula>CELL("inhalt",H$8)=""</formula>
    </cfRule>
  </conditionalFormatting>
  <conditionalFormatting sqref="H13:AI22 H24:AI25 AL24:AM25 AL13:AM22">
    <cfRule type="expression" dxfId="646" priority="41">
      <formula>WEEKDAY(H$8,2)&gt;5</formula>
    </cfRule>
  </conditionalFormatting>
  <conditionalFormatting sqref="H23:AI23 AL23:AM23">
    <cfRule type="expression" dxfId="645" priority="39">
      <formula>CELL("inhalt",H$8)=""</formula>
    </cfRule>
  </conditionalFormatting>
  <conditionalFormatting sqref="H23:AI23 AL23:AM23">
    <cfRule type="expression" dxfId="644" priority="38">
      <formula>CELL("inhalt",H$8)=""</formula>
    </cfRule>
  </conditionalFormatting>
  <conditionalFormatting sqref="H26:AI26 AL26:AM26">
    <cfRule type="expression" dxfId="643" priority="37">
      <formula>CELL("inhalt",H$8)=""</formula>
    </cfRule>
  </conditionalFormatting>
  <conditionalFormatting sqref="H26:AI26 AL26:AM26">
    <cfRule type="expression" dxfId="642" priority="36">
      <formula>CELL("inhalt",H$8)=""</formula>
    </cfRule>
  </conditionalFormatting>
  <conditionalFormatting sqref="H13:AI26 AL13:AM26">
    <cfRule type="expression" dxfId="641" priority="35">
      <formula>H$10="NB"</formula>
    </cfRule>
    <cfRule type="expression" dxfId="640" priority="42">
      <formula>OR(H$8="Sat",H$8="Sun")</formula>
    </cfRule>
  </conditionalFormatting>
  <conditionalFormatting sqref="G8">
    <cfRule type="expression" dxfId="639" priority="32">
      <formula>OR(G$8="Sat",G$8="Sun")</formula>
    </cfRule>
    <cfRule type="expression" dxfId="638" priority="33">
      <formula>G$10="NB"</formula>
    </cfRule>
  </conditionalFormatting>
  <conditionalFormatting sqref="AJ9:AJ10">
    <cfRule type="expression" dxfId="637" priority="27">
      <formula>CELL("inhalt",AJ$8)=""</formula>
    </cfRule>
  </conditionalFormatting>
  <conditionalFormatting sqref="AJ9:AJ10">
    <cfRule type="expression" dxfId="636" priority="26">
      <formula>AJ$10="NB"</formula>
    </cfRule>
    <cfRule type="expression" dxfId="635" priority="28">
      <formula>OR(AJ$8="Sat",AJ$8="Sun")</formula>
    </cfRule>
  </conditionalFormatting>
  <conditionalFormatting sqref="AJ8">
    <cfRule type="expression" dxfId="634" priority="25">
      <formula>CELL("inhalt",AJ$8)=""</formula>
    </cfRule>
  </conditionalFormatting>
  <conditionalFormatting sqref="AJ8">
    <cfRule type="expression" dxfId="633" priority="23">
      <formula>OR(AJ$8="Sat",AJ$8="Sun")</formula>
    </cfRule>
    <cfRule type="expression" dxfId="632" priority="24">
      <formula>AJ$10="NB"</formula>
    </cfRule>
  </conditionalFormatting>
  <conditionalFormatting sqref="AJ13:AJ22 AJ24:AJ25">
    <cfRule type="expression" dxfId="631" priority="20">
      <formula>CELL("inhalt",AJ$8)=""</formula>
    </cfRule>
  </conditionalFormatting>
  <conditionalFormatting sqref="AJ13:AJ22 AJ24:AJ25">
    <cfRule type="expression" dxfId="630" priority="21">
      <formula>WEEKDAY(AJ$8,2)&gt;5</formula>
    </cfRule>
  </conditionalFormatting>
  <conditionalFormatting sqref="AJ23">
    <cfRule type="expression" dxfId="629" priority="19">
      <formula>CELL("inhalt",AJ$8)=""</formula>
    </cfRule>
  </conditionalFormatting>
  <conditionalFormatting sqref="AJ23">
    <cfRule type="expression" dxfId="628" priority="18">
      <formula>CELL("inhalt",AJ$8)=""</formula>
    </cfRule>
  </conditionalFormatting>
  <conditionalFormatting sqref="AJ26">
    <cfRule type="expression" dxfId="627" priority="17">
      <formula>CELL("inhalt",AJ$8)=""</formula>
    </cfRule>
  </conditionalFormatting>
  <conditionalFormatting sqref="AJ26">
    <cfRule type="expression" dxfId="626" priority="16">
      <formula>CELL("inhalt",AJ$8)=""</formula>
    </cfRule>
  </conditionalFormatting>
  <conditionalFormatting sqref="AJ13:AJ26">
    <cfRule type="expression" dxfId="625" priority="15">
      <formula>AJ$10="NB"</formula>
    </cfRule>
    <cfRule type="expression" dxfId="624" priority="22">
      <formula>OR(AJ$8="Sat",AJ$8="Sun")</formula>
    </cfRule>
  </conditionalFormatting>
  <conditionalFormatting sqref="AK9:AK10">
    <cfRule type="expression" dxfId="623" priority="13">
      <formula>CELL("inhalt",AK$8)=""</formula>
    </cfRule>
  </conditionalFormatting>
  <conditionalFormatting sqref="AK9:AK10">
    <cfRule type="expression" dxfId="622" priority="12">
      <formula>AK$10="NB"</formula>
    </cfRule>
    <cfRule type="expression" dxfId="621" priority="14">
      <formula>OR(AK$8="Sat",AK$8="Sun")</formula>
    </cfRule>
  </conditionalFormatting>
  <conditionalFormatting sqref="AK8">
    <cfRule type="expression" dxfId="620" priority="11">
      <formula>CELL("inhalt",AK$8)=""</formula>
    </cfRule>
  </conditionalFormatting>
  <conditionalFormatting sqref="AK8">
    <cfRule type="expression" dxfId="619" priority="9">
      <formula>OR(AK$8="Sat",AK$8="Sun")</formula>
    </cfRule>
    <cfRule type="expression" dxfId="618" priority="10">
      <formula>AK$10="NB"</formula>
    </cfRule>
  </conditionalFormatting>
  <conditionalFormatting sqref="AK13:AK22 AK24:AK25">
    <cfRule type="expression" dxfId="617" priority="6">
      <formula>CELL("inhalt",AK$8)=""</formula>
    </cfRule>
  </conditionalFormatting>
  <conditionalFormatting sqref="AK13:AK22 AK24:AK25">
    <cfRule type="expression" dxfId="616" priority="7">
      <formula>WEEKDAY(AK$8,2)&gt;5</formula>
    </cfRule>
  </conditionalFormatting>
  <conditionalFormatting sqref="AK23">
    <cfRule type="expression" dxfId="615" priority="5">
      <formula>CELL("inhalt",AK$8)=""</formula>
    </cfRule>
  </conditionalFormatting>
  <conditionalFormatting sqref="AK23">
    <cfRule type="expression" dxfId="614" priority="4">
      <formula>CELL("inhalt",AK$8)=""</formula>
    </cfRule>
  </conditionalFormatting>
  <conditionalFormatting sqref="AK26">
    <cfRule type="expression" dxfId="613" priority="3">
      <formula>CELL("inhalt",AK$8)=""</formula>
    </cfRule>
  </conditionalFormatting>
  <conditionalFormatting sqref="AK26">
    <cfRule type="expression" dxfId="612" priority="2">
      <formula>CELL("inhalt",AK$8)=""</formula>
    </cfRule>
  </conditionalFormatting>
  <conditionalFormatting sqref="AK13:AK26">
    <cfRule type="expression" dxfId="611" priority="1">
      <formula>AK$10="NB"</formula>
    </cfRule>
    <cfRule type="expression" dxfId="610" priority="8">
      <formula>OR(AK$8="Sat",AK$8="Sun")</formula>
    </cfRule>
  </conditionalFormatting>
  <pageMargins left="0.7" right="0.7" top="0.78740157499999996" bottom="0.78740157499999996" header="0.3" footer="0.3"/>
  <pageSetup paperSize="9" scale="48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42"/>
  <sheetViews>
    <sheetView tabSelected="1" topLeftCell="A19" zoomScale="90" zoomScaleNormal="90" workbookViewId="0">
      <selection activeCell="H29" sqref="H29"/>
    </sheetView>
  </sheetViews>
  <sheetFormatPr baseColWidth="10" defaultRowHeight="14.4"/>
  <cols>
    <col min="1" max="1" width="6" customWidth="1"/>
    <col min="2" max="2" width="13.44140625" customWidth="1"/>
    <col min="3" max="3" width="4" customWidth="1"/>
    <col min="4" max="13" width="6" customWidth="1"/>
    <col min="14" max="14" width="5.6640625" customWidth="1"/>
    <col min="15" max="38" width="6" customWidth="1"/>
    <col min="39" max="39" width="6" style="109" customWidth="1"/>
    <col min="40" max="40" width="8.33203125" customWidth="1"/>
  </cols>
  <sheetData>
    <row r="1" spans="1:41" ht="18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1" t="s">
        <v>46</v>
      </c>
      <c r="O1" s="12"/>
      <c r="P1" s="13">
        <f>(January!Q1)</f>
        <v>0</v>
      </c>
      <c r="Q1" s="12"/>
      <c r="R1" s="12"/>
      <c r="S1" s="12"/>
      <c r="T1" s="12"/>
      <c r="U1" s="52" t="s">
        <v>45</v>
      </c>
      <c r="V1" s="52"/>
      <c r="W1" s="53">
        <f>(January!X1)</f>
        <v>0</v>
      </c>
      <c r="X1" s="12"/>
      <c r="Y1" s="12"/>
      <c r="AA1" s="52"/>
      <c r="AB1" s="52"/>
      <c r="AC1" s="57"/>
      <c r="AD1" s="12"/>
      <c r="AE1" s="12"/>
      <c r="AF1" s="12"/>
      <c r="AG1" s="12"/>
      <c r="AH1" s="12"/>
      <c r="AI1" s="12"/>
      <c r="AJ1" s="12"/>
      <c r="AK1" s="12"/>
      <c r="AL1" s="12"/>
      <c r="AM1" s="108"/>
      <c r="AN1" s="12"/>
      <c r="AO1" s="12"/>
    </row>
    <row r="2" spans="1:41" s="12" customFormat="1" ht="18">
      <c r="A2" s="11"/>
      <c r="B2" s="11"/>
      <c r="D2" s="51"/>
      <c r="N2" s="11"/>
      <c r="AM2" s="108"/>
    </row>
    <row r="3" spans="1:41" ht="36" customHeight="1">
      <c r="A3" s="117" t="s">
        <v>5</v>
      </c>
      <c r="B3" s="117"/>
      <c r="C3" s="140">
        <f>(January!C3)</f>
        <v>0</v>
      </c>
      <c r="D3" s="140"/>
      <c r="E3" s="140"/>
      <c r="F3" s="140"/>
      <c r="G3" s="140"/>
      <c r="H3" s="140"/>
      <c r="I3" s="140"/>
      <c r="J3" s="12"/>
      <c r="K3" s="116" t="s">
        <v>23</v>
      </c>
      <c r="L3" s="116"/>
      <c r="M3" s="116"/>
      <c r="N3" s="141">
        <f>(January!O3)</f>
        <v>0</v>
      </c>
      <c r="O3" s="140"/>
      <c r="P3" s="12"/>
      <c r="Q3" s="12"/>
      <c r="R3" s="12" t="s">
        <v>52</v>
      </c>
      <c r="S3" s="12"/>
      <c r="T3" s="12"/>
      <c r="U3" s="140">
        <f>(January!V3)</f>
        <v>0</v>
      </c>
      <c r="V3" s="140"/>
      <c r="W3" s="140"/>
      <c r="X3" s="140"/>
      <c r="Y3" s="140"/>
      <c r="Z3" s="140"/>
      <c r="AA3" s="140"/>
      <c r="AB3" s="140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08"/>
      <c r="AN3" s="12"/>
      <c r="AO3" s="12"/>
    </row>
    <row r="4" spans="1:41" ht="18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B4" s="12"/>
      <c r="AC4" s="12"/>
      <c r="AD4" s="54" t="s">
        <v>48</v>
      </c>
      <c r="AE4" s="12"/>
      <c r="AF4" s="12"/>
      <c r="AG4" s="12"/>
      <c r="AH4" s="12"/>
      <c r="AI4" s="12"/>
      <c r="AJ4" s="12"/>
      <c r="AK4" s="12"/>
      <c r="AL4" s="12"/>
      <c r="AM4" s="108"/>
      <c r="AN4" s="12"/>
      <c r="AO4" s="12"/>
    </row>
    <row r="5" spans="1:41" ht="27" customHeight="1">
      <c r="A5" s="12"/>
      <c r="B5" s="12"/>
      <c r="C5" s="12"/>
      <c r="D5" s="12" t="s">
        <v>10</v>
      </c>
      <c r="E5" s="125">
        <v>45717</v>
      </c>
      <c r="F5" s="125"/>
      <c r="G5" s="12"/>
      <c r="H5" s="12" t="s">
        <v>11</v>
      </c>
      <c r="I5" s="116" t="s">
        <v>29</v>
      </c>
      <c r="J5" s="116"/>
      <c r="K5" s="12"/>
      <c r="L5" s="12"/>
      <c r="M5" s="12"/>
      <c r="N5" s="12" t="s">
        <v>19</v>
      </c>
      <c r="O5" s="12"/>
      <c r="P5" s="25"/>
      <c r="Q5" s="12" t="s">
        <v>26</v>
      </c>
      <c r="R5" s="62"/>
      <c r="S5" s="12"/>
      <c r="T5" s="25"/>
      <c r="U5" s="12" t="s">
        <v>50</v>
      </c>
      <c r="V5" s="62"/>
      <c r="W5" s="12"/>
      <c r="X5" s="12"/>
      <c r="Y5" s="12"/>
      <c r="Z5" s="12"/>
      <c r="AA5" s="12"/>
      <c r="AB5" s="12"/>
      <c r="AC5" s="12"/>
      <c r="AD5" s="55" t="s">
        <v>49</v>
      </c>
      <c r="AE5" s="12"/>
      <c r="AF5" s="12"/>
      <c r="AG5" s="12"/>
      <c r="AH5" s="12"/>
      <c r="AI5" s="12"/>
      <c r="AJ5" s="12"/>
      <c r="AK5" s="12"/>
      <c r="AL5" s="12"/>
      <c r="AM5" s="108"/>
      <c r="AN5" s="12"/>
      <c r="AO5" s="12"/>
    </row>
    <row r="6" spans="1:41" ht="13.2" customHeight="1">
      <c r="A6" s="12"/>
      <c r="B6" s="12"/>
      <c r="C6" s="12"/>
      <c r="D6" s="12"/>
      <c r="E6" s="12"/>
      <c r="F6" s="47">
        <f>WEEKDAY(H6,1)</f>
        <v>7</v>
      </c>
      <c r="G6" s="12"/>
      <c r="H6" s="48">
        <f>+E5</f>
        <v>45717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08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 t="s">
        <v>6</v>
      </c>
      <c r="K7" s="12"/>
      <c r="L7" s="12"/>
      <c r="M7" s="12"/>
      <c r="N7" s="12"/>
      <c r="O7" s="12"/>
      <c r="P7" s="12"/>
      <c r="Q7" s="12" t="s">
        <v>7</v>
      </c>
      <c r="R7" s="12"/>
      <c r="S7" s="12"/>
      <c r="T7" s="12"/>
      <c r="U7" s="12"/>
      <c r="V7" s="12"/>
      <c r="W7" s="12"/>
      <c r="X7" s="12" t="s">
        <v>8</v>
      </c>
      <c r="Y7" s="12"/>
      <c r="Z7" s="12"/>
      <c r="AA7" s="12"/>
      <c r="AB7" s="12"/>
      <c r="AC7" s="12"/>
      <c r="AD7" s="12"/>
      <c r="AE7" s="12" t="s">
        <v>9</v>
      </c>
      <c r="AF7" s="12"/>
      <c r="AG7" s="12"/>
      <c r="AH7" s="12"/>
      <c r="AI7" s="12"/>
      <c r="AJ7" s="12"/>
      <c r="AK7" s="12"/>
      <c r="AL7" s="12" t="s">
        <v>44</v>
      </c>
      <c r="AM7" s="108"/>
      <c r="AN7" s="12"/>
      <c r="AO7" s="12"/>
    </row>
    <row r="8" spans="1:41">
      <c r="A8" s="121" t="s">
        <v>2</v>
      </c>
      <c r="B8" s="122"/>
      <c r="C8" s="12"/>
      <c r="D8" s="87" t="str">
        <f>IF($F6=1,"Sun","")</f>
        <v/>
      </c>
      <c r="E8" s="87" t="str">
        <f>IF($F6=2,"Mo",IF(D8="","","Mo"))</f>
        <v/>
      </c>
      <c r="F8" s="87" t="str">
        <f>IF($F6=3,"Tue",IF(E8="","","Tue"))</f>
        <v/>
      </c>
      <c r="G8" s="87" t="str">
        <f>IF($F6=4,"Wed",IF(F8="","","Wed"))</f>
        <v/>
      </c>
      <c r="H8" s="87" t="str">
        <f>IF($F6=5,"Thu",IF(G8="","","Thu"))</f>
        <v/>
      </c>
      <c r="I8" s="45" t="str">
        <f>IF($F6=7,"Sat",IF(#REF!="","","Sat"))</f>
        <v>Sat</v>
      </c>
      <c r="J8" s="45" t="str">
        <f>IF(WEEKDAY(1+I9+$H6,2)=1,"Sun",IF(WEEKDAY(1+I9+$H6,2)=2,"Mo",IF(WEEKDAY(1+I9+$H6,2)=3,"Tue",IF(WEEKDAY(1+I9+$H6,2)=4,"Wed",IF(WEEKDAY(1+I9+$H6,2)=5,"Thu",IF(WEEKDAY(1+I9+$H6,2)=6,"Fri","Sat"))))))</f>
        <v>Sun</v>
      </c>
      <c r="K8" s="45" t="str">
        <f t="shared" ref="K8:AG8" si="0">IF(WEEKDAY(1+J9+$H6,2)=1,"Sun",IF(WEEKDAY(1+J9+$H6,2)=2,"Mo",IF(WEEKDAY(1+J9+$H6,2)=3,"Tue",IF(WEEKDAY(1+J9+$H6,2)=4,"Wed",IF(WEEKDAY(1+J9+$H6,2)=5,"Thu",IF(WEEKDAY(1+J9+$H6,2)=6,"Fri","Sat"))))))</f>
        <v>Mo</v>
      </c>
      <c r="L8" s="45" t="str">
        <f t="shared" si="0"/>
        <v>Tue</v>
      </c>
      <c r="M8" s="45" t="str">
        <f t="shared" si="0"/>
        <v>Wed</v>
      </c>
      <c r="N8" s="45" t="str">
        <f t="shared" si="0"/>
        <v>Thu</v>
      </c>
      <c r="O8" s="45" t="str">
        <f t="shared" si="0"/>
        <v>Fri</v>
      </c>
      <c r="P8" s="45" t="str">
        <f t="shared" si="0"/>
        <v>Sat</v>
      </c>
      <c r="Q8" s="45" t="str">
        <f t="shared" si="0"/>
        <v>Sun</v>
      </c>
      <c r="R8" s="45" t="str">
        <f t="shared" si="0"/>
        <v>Mo</v>
      </c>
      <c r="S8" s="45" t="str">
        <f t="shared" si="0"/>
        <v>Tue</v>
      </c>
      <c r="T8" s="45" t="str">
        <f t="shared" si="0"/>
        <v>Wed</v>
      </c>
      <c r="U8" s="45" t="str">
        <f t="shared" si="0"/>
        <v>Thu</v>
      </c>
      <c r="V8" s="45" t="str">
        <f t="shared" si="0"/>
        <v>Fri</v>
      </c>
      <c r="W8" s="45" t="str">
        <f t="shared" si="0"/>
        <v>Sat</v>
      </c>
      <c r="X8" s="45" t="str">
        <f t="shared" si="0"/>
        <v>Sun</v>
      </c>
      <c r="Y8" s="45" t="str">
        <f t="shared" si="0"/>
        <v>Mo</v>
      </c>
      <c r="Z8" s="45" t="str">
        <f t="shared" si="0"/>
        <v>Tue</v>
      </c>
      <c r="AA8" s="45" t="str">
        <f t="shared" si="0"/>
        <v>Wed</v>
      </c>
      <c r="AB8" s="45" t="str">
        <f t="shared" si="0"/>
        <v>Thu</v>
      </c>
      <c r="AC8" s="45" t="str">
        <f t="shared" si="0"/>
        <v>Fri</v>
      </c>
      <c r="AD8" s="45" t="str">
        <f t="shared" si="0"/>
        <v>Sat</v>
      </c>
      <c r="AE8" s="45" t="str">
        <f t="shared" si="0"/>
        <v>Sun</v>
      </c>
      <c r="AF8" s="45" t="str">
        <f t="shared" si="0"/>
        <v>Mo</v>
      </c>
      <c r="AG8" s="45" t="str">
        <f t="shared" si="0"/>
        <v>Tue</v>
      </c>
      <c r="AH8" s="45" t="str">
        <f>IF(AG9="","",IF(1+AG9&gt;=32,"",IF(WEEKDAY(1+AG9+$H6,2)=1,"Sun",IF(WEEKDAY(1+AG9+$H6,2)=2,"Mo",IF(WEEKDAY(1+AG9+$H6,2)=3,"Tue",IF(WEEKDAY(1+AG9+$H6,2)=4,"Wed",IF(WEEKDAY(1+AG9+$H6,2)=5,"Thu",IF(WEEKDAY(1+AG9+$H6,2)=6,"Fri","Sat"))))))))</f>
        <v>Wed</v>
      </c>
      <c r="AI8" s="45" t="str">
        <f t="shared" ref="AI8:AK8" si="1">IF(AH9="","",IF(1+AH9&gt;=32,"",IF(WEEKDAY(1+AH9+$H6,2)=1,"Sun",IF(WEEKDAY(1+AH9+$H6,2)=2,"Mo",IF(WEEKDAY(1+AH9+$H6,2)=3,"Tue",IF(WEEKDAY(1+AH9+$H6,2)=4,"Wed",IF(WEEKDAY(1+AH9+$H6,2)=5,"Thu",IF(WEEKDAY(1+AH9+$H6,2)=6,"Fri","Sat"))))))))</f>
        <v>Thu</v>
      </c>
      <c r="AJ8" s="45" t="str">
        <f t="shared" si="1"/>
        <v>Fri</v>
      </c>
      <c r="AK8" s="45" t="str">
        <f t="shared" si="1"/>
        <v>Sat</v>
      </c>
      <c r="AL8" s="45" t="str">
        <f t="shared" ref="AL8:AM8" si="2">IF(AK9="","",IF(1+AK9&gt;=32,"",IF(WEEKDAY(1+AK9+$H6,2)=1,"Sun",IF(WEEKDAY(1+AK9+$H6,2)=2,"Mo",IF(WEEKDAY(1+AK9+$H6,2)=3,"Tue",IF(WEEKDAY(1+AK9+$H6,2)=4,"Wed",IF(WEEKDAY(1+AK9+$H6,2)=5,"Thu",IF(WEEKDAY(1+AK9+$H6,2)=6,"Fri","Sat"))))))))</f>
        <v>Sun</v>
      </c>
      <c r="AM8" s="45" t="str">
        <f t="shared" si="2"/>
        <v>Mo</v>
      </c>
      <c r="AN8" s="12"/>
      <c r="AO8" s="12"/>
    </row>
    <row r="9" spans="1:41" ht="26.25" customHeight="1">
      <c r="A9" s="121" t="s">
        <v>3</v>
      </c>
      <c r="B9" s="122"/>
      <c r="C9" s="12"/>
      <c r="D9" s="88" t="str">
        <f>IF(F6=1,1,"")</f>
        <v/>
      </c>
      <c r="E9" s="88" t="str">
        <f>IF(F6=2,1,IF(D9="","",D9+1))</f>
        <v/>
      </c>
      <c r="F9" s="88" t="str">
        <f>IF(F6=3,1,IF(E9="","",E9+1))</f>
        <v/>
      </c>
      <c r="G9" s="88" t="str">
        <f>IF(F6=4,1,IF(F9="","",F9+1))</f>
        <v/>
      </c>
      <c r="H9" s="88" t="str">
        <f>IF(F6=5,1,IF(G9="","",G9+1))</f>
        <v/>
      </c>
      <c r="I9" s="46">
        <f>IF(F6=7,1,IF(#REF!="","",#REF!+1))</f>
        <v>1</v>
      </c>
      <c r="J9" s="46">
        <f>1+I9</f>
        <v>2</v>
      </c>
      <c r="K9" s="46">
        <f t="shared" ref="K9:AF9" si="3">1+J9</f>
        <v>3</v>
      </c>
      <c r="L9" s="46">
        <f t="shared" si="3"/>
        <v>4</v>
      </c>
      <c r="M9" s="46">
        <f t="shared" si="3"/>
        <v>5</v>
      </c>
      <c r="N9" s="46">
        <f t="shared" si="3"/>
        <v>6</v>
      </c>
      <c r="O9" s="46">
        <f t="shared" si="3"/>
        <v>7</v>
      </c>
      <c r="P9" s="46">
        <f t="shared" si="3"/>
        <v>8</v>
      </c>
      <c r="Q9" s="46">
        <f t="shared" si="3"/>
        <v>9</v>
      </c>
      <c r="R9" s="46">
        <f t="shared" si="3"/>
        <v>10</v>
      </c>
      <c r="S9" s="46">
        <f t="shared" si="3"/>
        <v>11</v>
      </c>
      <c r="T9" s="46">
        <f t="shared" si="3"/>
        <v>12</v>
      </c>
      <c r="U9" s="46">
        <f t="shared" si="3"/>
        <v>13</v>
      </c>
      <c r="V9" s="46">
        <f t="shared" si="3"/>
        <v>14</v>
      </c>
      <c r="W9" s="46">
        <f t="shared" si="3"/>
        <v>15</v>
      </c>
      <c r="X9" s="46">
        <f t="shared" si="3"/>
        <v>16</v>
      </c>
      <c r="Y9" s="46">
        <f t="shared" si="3"/>
        <v>17</v>
      </c>
      <c r="Z9" s="46">
        <f t="shared" si="3"/>
        <v>18</v>
      </c>
      <c r="AA9" s="46">
        <f t="shared" si="3"/>
        <v>19</v>
      </c>
      <c r="AB9" s="46">
        <f t="shared" si="3"/>
        <v>20</v>
      </c>
      <c r="AC9" s="46">
        <f t="shared" si="3"/>
        <v>21</v>
      </c>
      <c r="AD9" s="46">
        <f t="shared" si="3"/>
        <v>22</v>
      </c>
      <c r="AE9" s="46">
        <f t="shared" si="3"/>
        <v>23</v>
      </c>
      <c r="AF9" s="46">
        <f t="shared" si="3"/>
        <v>24</v>
      </c>
      <c r="AG9" s="46">
        <f>IF(1+AF9&gt;=32,"",1+AF9)</f>
        <v>25</v>
      </c>
      <c r="AH9" s="46">
        <f t="shared" ref="AH9:AM9" si="4">IF(AG9="","",IF(1+AG9&gt;=32,"",1+AG9))</f>
        <v>26</v>
      </c>
      <c r="AI9" s="46">
        <f t="shared" si="4"/>
        <v>27</v>
      </c>
      <c r="AJ9" s="46">
        <f t="shared" si="4"/>
        <v>28</v>
      </c>
      <c r="AK9" s="46">
        <f t="shared" si="4"/>
        <v>29</v>
      </c>
      <c r="AL9" s="46">
        <f t="shared" si="4"/>
        <v>30</v>
      </c>
      <c r="AM9" s="46">
        <f t="shared" si="4"/>
        <v>31</v>
      </c>
      <c r="AN9" s="12"/>
      <c r="AO9" s="12"/>
    </row>
    <row r="10" spans="1:41" ht="69" customHeight="1">
      <c r="A10" s="123" t="s">
        <v>41</v>
      </c>
      <c r="B10" s="124"/>
      <c r="C10" s="12"/>
      <c r="D10" s="89"/>
      <c r="E10" s="89"/>
      <c r="F10" s="89"/>
      <c r="G10" s="89"/>
      <c r="H10" s="89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12"/>
      <c r="AO10" s="12"/>
    </row>
    <row r="11" spans="1:41" ht="16.5" customHeight="1">
      <c r="A11" s="12"/>
      <c r="B11" s="15"/>
      <c r="C11" s="13"/>
      <c r="D11" s="90"/>
      <c r="E11" s="90"/>
      <c r="F11" s="90"/>
      <c r="G11" s="90"/>
      <c r="H11" s="90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08"/>
      <c r="AK11" s="12"/>
      <c r="AL11" s="12"/>
      <c r="AM11" s="108"/>
      <c r="AN11" s="12"/>
    </row>
    <row r="12" spans="1:41" ht="31.05" customHeight="1">
      <c r="A12" s="43" t="s">
        <v>15</v>
      </c>
      <c r="B12" s="43" t="s">
        <v>14</v>
      </c>
      <c r="C12" s="14"/>
      <c r="D12" s="101"/>
      <c r="E12" s="101"/>
      <c r="F12" s="101"/>
      <c r="G12" s="101"/>
      <c r="H12" s="10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9"/>
      <c r="AM12" s="19"/>
      <c r="AN12" s="56" t="s">
        <v>4</v>
      </c>
      <c r="AO12" s="56" t="s">
        <v>51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93"/>
      <c r="E13" s="93"/>
      <c r="F13" s="93"/>
      <c r="G13" s="93"/>
      <c r="H13" s="93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1">
        <f>SUM(D13:AM13)</f>
        <v>0</v>
      </c>
      <c r="AO13" s="58" t="e">
        <f>AN13/T5</f>
        <v>#DIV/0!</v>
      </c>
    </row>
    <row r="14" spans="1:41" ht="32.25" customHeight="1">
      <c r="A14" s="1" t="s">
        <v>15</v>
      </c>
      <c r="B14" s="69">
        <f>January!B14</f>
        <v>0</v>
      </c>
      <c r="C14" s="1" t="s">
        <v>13</v>
      </c>
      <c r="D14" s="94"/>
      <c r="E14" s="94"/>
      <c r="F14" s="94"/>
      <c r="G14" s="94"/>
      <c r="H14" s="94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1">
        <f t="shared" ref="AN14:AN26" si="5">SUM(D14:AM14)</f>
        <v>0</v>
      </c>
      <c r="AO14" s="58" t="e">
        <f>AN14/T5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93"/>
      <c r="E15" s="93"/>
      <c r="F15" s="93"/>
      <c r="G15" s="93"/>
      <c r="H15" s="93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1">
        <f t="shared" si="5"/>
        <v>0</v>
      </c>
      <c r="AO15" s="58" t="e">
        <f>AN15/T5</f>
        <v>#DIV/0!</v>
      </c>
    </row>
    <row r="16" spans="1:41" ht="32.25" customHeight="1">
      <c r="A16" s="1" t="s">
        <v>15</v>
      </c>
      <c r="B16" s="69">
        <f>January!B16</f>
        <v>0</v>
      </c>
      <c r="C16" s="1" t="s">
        <v>13</v>
      </c>
      <c r="D16" s="94"/>
      <c r="E16" s="94"/>
      <c r="F16" s="94"/>
      <c r="G16" s="94"/>
      <c r="H16" s="94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1">
        <f t="shared" si="5"/>
        <v>0</v>
      </c>
      <c r="AO16" s="58" t="e">
        <f>AN16/T5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93"/>
      <c r="E17" s="93"/>
      <c r="F17" s="93"/>
      <c r="G17" s="93"/>
      <c r="H17" s="93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1">
        <f t="shared" si="5"/>
        <v>0</v>
      </c>
      <c r="AO17" s="58" t="e">
        <f>AN17/T5</f>
        <v>#DIV/0!</v>
      </c>
    </row>
    <row r="18" spans="1:41" ht="32.25" customHeight="1">
      <c r="A18" s="1" t="s">
        <v>15</v>
      </c>
      <c r="B18" s="69">
        <f>January!B18</f>
        <v>0</v>
      </c>
      <c r="C18" s="1" t="s">
        <v>13</v>
      </c>
      <c r="D18" s="94"/>
      <c r="E18" s="94"/>
      <c r="F18" s="94"/>
      <c r="G18" s="94"/>
      <c r="H18" s="94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1">
        <f t="shared" si="5"/>
        <v>0</v>
      </c>
      <c r="AO18" s="58" t="e">
        <f>AN18/T5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93"/>
      <c r="E19" s="93"/>
      <c r="F19" s="93"/>
      <c r="G19" s="93"/>
      <c r="H19" s="93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1">
        <f t="shared" si="5"/>
        <v>0</v>
      </c>
      <c r="AO19" s="58" t="e">
        <f>AN19/T5</f>
        <v>#DIV/0!</v>
      </c>
    </row>
    <row r="20" spans="1:41" ht="32.25" customHeight="1">
      <c r="A20" s="1" t="s">
        <v>15</v>
      </c>
      <c r="B20" s="69">
        <f>January!B20</f>
        <v>0</v>
      </c>
      <c r="C20" s="1" t="s">
        <v>13</v>
      </c>
      <c r="D20" s="94"/>
      <c r="E20" s="94"/>
      <c r="F20" s="94"/>
      <c r="G20" s="94"/>
      <c r="H20" s="94"/>
      <c r="I20" s="29"/>
      <c r="J20" s="27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1">
        <f t="shared" si="5"/>
        <v>0</v>
      </c>
      <c r="AO20" s="58" t="e">
        <f>AN20/T5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93"/>
      <c r="E21" s="93"/>
      <c r="F21" s="93"/>
      <c r="G21" s="93"/>
      <c r="H21" s="93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1">
        <f t="shared" si="5"/>
        <v>0</v>
      </c>
      <c r="AO21" s="58" t="e">
        <f>AN21/T5</f>
        <v>#DIV/0!</v>
      </c>
    </row>
    <row r="22" spans="1:41" ht="32.25" customHeight="1" thickBot="1">
      <c r="A22" s="1" t="s">
        <v>15</v>
      </c>
      <c r="B22" s="69">
        <f>January!B22</f>
        <v>0</v>
      </c>
      <c r="C22" s="1" t="s">
        <v>13</v>
      </c>
      <c r="D22" s="94"/>
      <c r="E22" s="94"/>
      <c r="F22" s="94"/>
      <c r="G22" s="94"/>
      <c r="H22" s="94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">
        <f t="shared" si="5"/>
        <v>0</v>
      </c>
      <c r="AO22" s="58" t="e">
        <f>AN22/T5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95">
        <f t="shared" ref="D23:AK23" si="6">SUM(D13:D22)</f>
        <v>0</v>
      </c>
      <c r="E23" s="95">
        <f t="shared" si="6"/>
        <v>0</v>
      </c>
      <c r="F23" s="95">
        <f t="shared" si="6"/>
        <v>0</v>
      </c>
      <c r="G23" s="95">
        <f t="shared" si="6"/>
        <v>0</v>
      </c>
      <c r="H23" s="95">
        <f t="shared" si="6"/>
        <v>0</v>
      </c>
      <c r="I23" s="6">
        <f t="shared" si="6"/>
        <v>0</v>
      </c>
      <c r="J23" s="6">
        <f t="shared" si="6"/>
        <v>0</v>
      </c>
      <c r="K23" s="6">
        <f t="shared" si="6"/>
        <v>0</v>
      </c>
      <c r="L23" s="6">
        <f t="shared" si="6"/>
        <v>0</v>
      </c>
      <c r="M23" s="6">
        <f t="shared" si="6"/>
        <v>0</v>
      </c>
      <c r="N23" s="6">
        <f t="shared" si="6"/>
        <v>0</v>
      </c>
      <c r="O23" s="6">
        <f t="shared" si="6"/>
        <v>0</v>
      </c>
      <c r="P23" s="6">
        <f t="shared" si="6"/>
        <v>0</v>
      </c>
      <c r="Q23" s="6">
        <f t="shared" si="6"/>
        <v>0</v>
      </c>
      <c r="R23" s="6">
        <f t="shared" si="6"/>
        <v>0</v>
      </c>
      <c r="S23" s="6">
        <f t="shared" si="6"/>
        <v>0</v>
      </c>
      <c r="T23" s="6">
        <f t="shared" si="6"/>
        <v>0</v>
      </c>
      <c r="U23" s="6">
        <f t="shared" si="6"/>
        <v>0</v>
      </c>
      <c r="V23" s="6">
        <f t="shared" si="6"/>
        <v>0</v>
      </c>
      <c r="W23" s="6">
        <f t="shared" si="6"/>
        <v>0</v>
      </c>
      <c r="X23" s="6">
        <f t="shared" si="6"/>
        <v>0</v>
      </c>
      <c r="Y23" s="6">
        <f t="shared" si="6"/>
        <v>0</v>
      </c>
      <c r="Z23" s="6">
        <f t="shared" si="6"/>
        <v>0</v>
      </c>
      <c r="AA23" s="6">
        <f t="shared" si="6"/>
        <v>0</v>
      </c>
      <c r="AB23" s="6">
        <f t="shared" si="6"/>
        <v>0</v>
      </c>
      <c r="AC23" s="6">
        <f t="shared" si="6"/>
        <v>0</v>
      </c>
      <c r="AD23" s="6">
        <f t="shared" si="6"/>
        <v>0</v>
      </c>
      <c r="AE23" s="6">
        <f t="shared" si="6"/>
        <v>0</v>
      </c>
      <c r="AF23" s="6">
        <f t="shared" si="6"/>
        <v>0</v>
      </c>
      <c r="AG23" s="6">
        <f t="shared" si="6"/>
        <v>0</v>
      </c>
      <c r="AH23" s="6">
        <f t="shared" si="6"/>
        <v>0</v>
      </c>
      <c r="AI23" s="6">
        <f t="shared" si="6"/>
        <v>0</v>
      </c>
      <c r="AJ23" s="6">
        <f t="shared" ref="AJ23" si="7">SUM(AJ13:AJ22)</f>
        <v>0</v>
      </c>
      <c r="AK23" s="6">
        <f t="shared" si="6"/>
        <v>0</v>
      </c>
      <c r="AL23" s="6">
        <f t="shared" ref="AL23:AM23" si="8">SUM(AL13:AL22)</f>
        <v>0</v>
      </c>
      <c r="AM23" s="6">
        <f t="shared" si="8"/>
        <v>0</v>
      </c>
      <c r="AN23" s="6">
        <f t="shared" si="5"/>
        <v>0</v>
      </c>
      <c r="AO23" s="59" t="e">
        <f>AN23/T5</f>
        <v>#DIV/0!</v>
      </c>
    </row>
    <row r="24" spans="1:41" ht="30" customHeight="1">
      <c r="A24" s="4" t="s">
        <v>40</v>
      </c>
      <c r="B24" s="4"/>
      <c r="C24" s="1" t="s">
        <v>13</v>
      </c>
      <c r="D24" s="97"/>
      <c r="E24" s="97"/>
      <c r="F24" s="97"/>
      <c r="G24" s="97"/>
      <c r="H24" s="97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110">
        <f t="shared" si="5"/>
        <v>0</v>
      </c>
      <c r="AO24" s="58" t="e">
        <f>AN24/T5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99"/>
      <c r="E25" s="99"/>
      <c r="F25" s="99"/>
      <c r="G25" s="99"/>
      <c r="H25" s="99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2">
        <f t="shared" si="5"/>
        <v>0</v>
      </c>
      <c r="AO25" s="58" t="e">
        <f>AN25/T5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100">
        <f t="shared" ref="D26:AK26" si="9">SUM(D23:D25)</f>
        <v>0</v>
      </c>
      <c r="E26" s="100">
        <f t="shared" si="9"/>
        <v>0</v>
      </c>
      <c r="F26" s="100">
        <f t="shared" si="9"/>
        <v>0</v>
      </c>
      <c r="G26" s="100">
        <f t="shared" si="9"/>
        <v>0</v>
      </c>
      <c r="H26" s="100">
        <f t="shared" si="9"/>
        <v>0</v>
      </c>
      <c r="I26" s="7">
        <f t="shared" si="9"/>
        <v>0</v>
      </c>
      <c r="J26" s="7">
        <f t="shared" si="9"/>
        <v>0</v>
      </c>
      <c r="K26" s="7">
        <f t="shared" si="9"/>
        <v>0</v>
      </c>
      <c r="L26" s="7">
        <f t="shared" si="9"/>
        <v>0</v>
      </c>
      <c r="M26" s="7">
        <f t="shared" si="9"/>
        <v>0</v>
      </c>
      <c r="N26" s="7">
        <f t="shared" si="9"/>
        <v>0</v>
      </c>
      <c r="O26" s="7">
        <f t="shared" si="9"/>
        <v>0</v>
      </c>
      <c r="P26" s="7">
        <f t="shared" si="9"/>
        <v>0</v>
      </c>
      <c r="Q26" s="7">
        <f t="shared" si="9"/>
        <v>0</v>
      </c>
      <c r="R26" s="7">
        <f t="shared" si="9"/>
        <v>0</v>
      </c>
      <c r="S26" s="7">
        <f t="shared" si="9"/>
        <v>0</v>
      </c>
      <c r="T26" s="7">
        <f t="shared" si="9"/>
        <v>0</v>
      </c>
      <c r="U26" s="7">
        <f t="shared" si="9"/>
        <v>0</v>
      </c>
      <c r="V26" s="7">
        <f t="shared" si="9"/>
        <v>0</v>
      </c>
      <c r="W26" s="7">
        <f t="shared" si="9"/>
        <v>0</v>
      </c>
      <c r="X26" s="7">
        <f t="shared" si="9"/>
        <v>0</v>
      </c>
      <c r="Y26" s="7">
        <f t="shared" si="9"/>
        <v>0</v>
      </c>
      <c r="Z26" s="7">
        <f t="shared" si="9"/>
        <v>0</v>
      </c>
      <c r="AA26" s="7">
        <f t="shared" si="9"/>
        <v>0</v>
      </c>
      <c r="AB26" s="7">
        <f t="shared" si="9"/>
        <v>0</v>
      </c>
      <c r="AC26" s="7">
        <f t="shared" si="9"/>
        <v>0</v>
      </c>
      <c r="AD26" s="7">
        <f t="shared" si="9"/>
        <v>0</v>
      </c>
      <c r="AE26" s="7">
        <f t="shared" si="9"/>
        <v>0</v>
      </c>
      <c r="AF26" s="7">
        <f t="shared" si="9"/>
        <v>0</v>
      </c>
      <c r="AG26" s="7">
        <f t="shared" si="9"/>
        <v>0</v>
      </c>
      <c r="AH26" s="7">
        <f t="shared" si="9"/>
        <v>0</v>
      </c>
      <c r="AI26" s="7">
        <f t="shared" si="9"/>
        <v>0</v>
      </c>
      <c r="AJ26" s="7">
        <f t="shared" ref="AJ26" si="10">SUM(AJ23:AJ25)</f>
        <v>0</v>
      </c>
      <c r="AK26" s="7">
        <f t="shared" si="9"/>
        <v>0</v>
      </c>
      <c r="AL26" s="7">
        <f t="shared" ref="AL26:AM26" si="11">SUM(AL23:AL25)</f>
        <v>0</v>
      </c>
      <c r="AM26" s="7">
        <f t="shared" si="11"/>
        <v>0</v>
      </c>
      <c r="AN26" s="111">
        <f t="shared" si="5"/>
        <v>0</v>
      </c>
      <c r="AO26" s="60" t="e">
        <f>AN26/T5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08"/>
      <c r="AN27" s="12"/>
    </row>
    <row r="28" spans="1:41" ht="46.5" customHeight="1">
      <c r="A28" s="117" t="s">
        <v>19</v>
      </c>
      <c r="B28" s="117"/>
      <c r="C28" s="140">
        <f>(January!C28)</f>
        <v>0</v>
      </c>
      <c r="D28" s="140"/>
      <c r="E28" s="140"/>
      <c r="F28" s="140"/>
      <c r="G28" s="140"/>
      <c r="H28" s="56" t="s">
        <v>75</v>
      </c>
      <c r="I28" s="120"/>
      <c r="J28" s="119"/>
      <c r="K28" s="119"/>
      <c r="L28" s="119"/>
      <c r="M28" s="119"/>
      <c r="N28" s="119"/>
      <c r="O28" s="119"/>
      <c r="P28" s="12"/>
      <c r="Q28" s="116" t="s">
        <v>12</v>
      </c>
      <c r="R28" s="116"/>
      <c r="S28" s="116"/>
      <c r="T28" s="116"/>
      <c r="U28" s="140">
        <f>(January!V28)</f>
        <v>0</v>
      </c>
      <c r="V28" s="140"/>
      <c r="W28" s="140"/>
      <c r="X28" s="140"/>
      <c r="Y28" s="140"/>
      <c r="Z28" s="117" t="s">
        <v>20</v>
      </c>
      <c r="AA28" s="117"/>
      <c r="AB28" s="120"/>
      <c r="AC28" s="120"/>
      <c r="AD28" s="120"/>
      <c r="AE28" s="120"/>
      <c r="AF28" s="120"/>
      <c r="AG28" s="120"/>
      <c r="AH28" s="120"/>
      <c r="AI28" s="12"/>
      <c r="AJ28" s="12"/>
      <c r="AK28" s="12"/>
      <c r="AL28" s="12"/>
      <c r="AM28" s="108"/>
      <c r="AN28" s="12"/>
    </row>
    <row r="29" spans="1:41" ht="36" customHeight="1">
      <c r="A29" s="117" t="s">
        <v>27</v>
      </c>
      <c r="B29" s="117"/>
      <c r="C29" s="129"/>
      <c r="D29" s="130"/>
      <c r="E29" s="130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16" t="s">
        <v>27</v>
      </c>
      <c r="R29" s="116"/>
      <c r="S29" s="116"/>
      <c r="T29" s="116"/>
      <c r="U29" s="129"/>
      <c r="V29" s="130"/>
      <c r="W29" s="130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08"/>
      <c r="AN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08"/>
      <c r="AN30" s="13"/>
    </row>
    <row r="31" spans="1:41" ht="18.75" customHeight="1">
      <c r="A31" s="151" t="s">
        <v>21</v>
      </c>
      <c r="B31" s="152"/>
      <c r="C31" s="152"/>
      <c r="D31" s="153"/>
      <c r="E31" s="131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3"/>
    </row>
    <row r="32" spans="1:41" ht="18.75" customHeight="1">
      <c r="A32" s="154"/>
      <c r="B32" s="155"/>
      <c r="C32" s="155"/>
      <c r="D32" s="156"/>
      <c r="E32" s="134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6"/>
    </row>
    <row r="33" spans="1:40" ht="18.75" customHeight="1">
      <c r="A33" s="154"/>
      <c r="B33" s="155"/>
      <c r="C33" s="155"/>
      <c r="D33" s="156"/>
      <c r="E33" s="134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6"/>
    </row>
    <row r="34" spans="1:40" ht="18.75" customHeight="1">
      <c r="A34" s="154"/>
      <c r="B34" s="155"/>
      <c r="C34" s="155"/>
      <c r="D34" s="156"/>
      <c r="E34" s="134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6"/>
    </row>
    <row r="35" spans="1:40" ht="18.75" customHeight="1">
      <c r="A35" s="154"/>
      <c r="B35" s="155"/>
      <c r="C35" s="155"/>
      <c r="D35" s="156"/>
      <c r="E35" s="134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6"/>
    </row>
    <row r="36" spans="1:40" ht="18.75" customHeight="1">
      <c r="A36" s="157"/>
      <c r="B36" s="158"/>
      <c r="C36" s="158"/>
      <c r="D36" s="159"/>
      <c r="E36" s="137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9"/>
    </row>
    <row r="37" spans="1:40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08"/>
      <c r="AN37" s="12"/>
    </row>
    <row r="38" spans="1:40" ht="29.25" customHeight="1">
      <c r="A38" s="126" t="s">
        <v>43</v>
      </c>
      <c r="B38" s="127"/>
      <c r="C38" s="127"/>
      <c r="D38" s="127"/>
      <c r="E38" s="128"/>
      <c r="F38" s="120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</row>
    <row r="39" spans="1:40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08"/>
      <c r="AN39" s="12"/>
    </row>
    <row r="40" spans="1:40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08"/>
      <c r="AN40" s="12"/>
    </row>
    <row r="41" spans="1:40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08"/>
      <c r="AN41" s="12"/>
    </row>
    <row r="42" spans="1:40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08"/>
      <c r="AN42" s="12"/>
    </row>
  </sheetData>
  <sheetProtection algorithmName="SHA-512" hashValue="r4J1g6/JFgrc0j7UCKs+WRITvK2xGNvkMhwi5TDic/KJXdRVmLf4S7qWYkJx2lWR+3QWHLToPNRNHHh1stBqJw==" saltValue="MjlA9f42jihCy0/5gpFmJg==" spinCount="100000" sheet="1" objects="1" scenarios="1"/>
  <mergeCells count="25">
    <mergeCell ref="U3:AB3"/>
    <mergeCell ref="A8:B8"/>
    <mergeCell ref="A9:B9"/>
    <mergeCell ref="A10:B10"/>
    <mergeCell ref="A3:B3"/>
    <mergeCell ref="C3:I3"/>
    <mergeCell ref="Z28:AA28"/>
    <mergeCell ref="AB28:AH28"/>
    <mergeCell ref="E31:AN36"/>
    <mergeCell ref="U29:W29"/>
    <mergeCell ref="U28:Y28"/>
    <mergeCell ref="A28:B28"/>
    <mergeCell ref="C28:G28"/>
    <mergeCell ref="I28:O28"/>
    <mergeCell ref="Q28:T28"/>
    <mergeCell ref="K3:M3"/>
    <mergeCell ref="N3:O3"/>
    <mergeCell ref="E5:F5"/>
    <mergeCell ref="I5:J5"/>
    <mergeCell ref="A31:D36"/>
    <mergeCell ref="A38:E38"/>
    <mergeCell ref="A29:B29"/>
    <mergeCell ref="C29:E29"/>
    <mergeCell ref="Q29:T29"/>
    <mergeCell ref="F38:AN38"/>
  </mergeCells>
  <conditionalFormatting sqref="H13:AI22 H24:AI26 H8:AI10 G23:AI23 AK8:AL10 AK13:AL26">
    <cfRule type="expression" dxfId="609" priority="55">
      <formula>CELL("inhalt",G$8)=""</formula>
    </cfRule>
  </conditionalFormatting>
  <conditionalFormatting sqref="G23:AI23 H26:AI26 AK26:AL26 AK23:AL23">
    <cfRule type="expression" dxfId="608" priority="54">
      <formula>CELL("inhalt",G$8)=""</formula>
    </cfRule>
  </conditionalFormatting>
  <conditionalFormatting sqref="G26">
    <cfRule type="expression" dxfId="607" priority="53">
      <formula>CELL("inhalt",G$8)=""</formula>
    </cfRule>
  </conditionalFormatting>
  <conditionalFormatting sqref="G26">
    <cfRule type="expression" dxfId="606" priority="52">
      <formula>CELL("inhalt",G$8)=""</formula>
    </cfRule>
  </conditionalFormatting>
  <conditionalFormatting sqref="H13:AI22 H24:AI25 AK24:AL25 AK13:AL22">
    <cfRule type="expression" dxfId="605" priority="42">
      <formula>WEEKDAY(H$8,2)&gt;5</formula>
    </cfRule>
  </conditionalFormatting>
  <conditionalFormatting sqref="G9:G10">
    <cfRule type="expression" dxfId="604" priority="85">
      <formula>CELL("inhalt",G$8)=""</formula>
    </cfRule>
  </conditionalFormatting>
  <conditionalFormatting sqref="G9:AI10 H13:AI26 AK13:AL26 AK9:AL10">
    <cfRule type="expression" dxfId="603" priority="84">
      <formula>G$10="NB"</formula>
    </cfRule>
    <cfRule type="expression" dxfId="602" priority="86">
      <formula>OR(G$8="Sat",G$8="Sun")</formula>
    </cfRule>
  </conditionalFormatting>
  <conditionalFormatting sqref="H8:AI8 AK8:AL8">
    <cfRule type="expression" dxfId="601" priority="76">
      <formula>OR(H$8="Sat",H$8="Sun")</formula>
    </cfRule>
    <cfRule type="expression" dxfId="600" priority="77">
      <formula>H$10="NB"</formula>
    </cfRule>
  </conditionalFormatting>
  <conditionalFormatting sqref="D9:F10">
    <cfRule type="expression" dxfId="599" priority="74">
      <formula>CELL("inhalt",D$8)=""</formula>
    </cfRule>
  </conditionalFormatting>
  <conditionalFormatting sqref="D9:F10">
    <cfRule type="expression" dxfId="598" priority="73">
      <formula>D$10="NB"</formula>
    </cfRule>
    <cfRule type="expression" dxfId="597" priority="75">
      <formula>OR(D$8="Sat",D$8="Sun")</formula>
    </cfRule>
  </conditionalFormatting>
  <conditionalFormatting sqref="G8">
    <cfRule type="expression" dxfId="596" priority="70">
      <formula>CELL("inhalt",G$8)=""</formula>
    </cfRule>
  </conditionalFormatting>
  <conditionalFormatting sqref="G8">
    <cfRule type="expression" dxfId="595" priority="68">
      <formula>OR(G$8="Sat",G$8="Sun")</formula>
    </cfRule>
    <cfRule type="expression" dxfId="594" priority="69">
      <formula>G$10="NB"</formula>
    </cfRule>
  </conditionalFormatting>
  <conditionalFormatting sqref="D8:F8">
    <cfRule type="expression" dxfId="593" priority="67">
      <formula>CELL("inhalt",D$8)=""</formula>
    </cfRule>
  </conditionalFormatting>
  <conditionalFormatting sqref="D8:F8">
    <cfRule type="expression" dxfId="592" priority="65">
      <formula>OR(D$8="Sat",D$8="Sun")</formula>
    </cfRule>
    <cfRule type="expression" dxfId="591" priority="66">
      <formula>D$10="NB"</formula>
    </cfRule>
  </conditionalFormatting>
  <conditionalFormatting sqref="G13:G22 G24:G25">
    <cfRule type="expression" dxfId="590" priority="56">
      <formula>CELL("inhalt",G$8)=""</formula>
    </cfRule>
  </conditionalFormatting>
  <conditionalFormatting sqref="G13:G22 G24:G25">
    <cfRule type="expression" dxfId="589" priority="57">
      <formula>WEEKDAY(G$8,2)&gt;5</formula>
    </cfRule>
  </conditionalFormatting>
  <conditionalFormatting sqref="G13:G26">
    <cfRule type="expression" dxfId="588" priority="44">
      <formula>G$10="NB"</formula>
    </cfRule>
    <cfRule type="expression" dxfId="587" priority="64">
      <formula>OR(G$8="Sat",G$8="Sun")</formula>
    </cfRule>
  </conditionalFormatting>
  <conditionalFormatting sqref="D13:F22 D24:F25">
    <cfRule type="expression" dxfId="586" priority="20">
      <formula>CELL("inhalt",D$8)=""</formula>
    </cfRule>
  </conditionalFormatting>
  <conditionalFormatting sqref="D23:F23">
    <cfRule type="expression" dxfId="585" priority="19">
      <formula>CELL("inhalt",D$8)=""</formula>
    </cfRule>
  </conditionalFormatting>
  <conditionalFormatting sqref="D23:F23">
    <cfRule type="expression" dxfId="584" priority="18">
      <formula>CELL("inhalt",D$8)=""</formula>
    </cfRule>
  </conditionalFormatting>
  <conditionalFormatting sqref="D26:F26">
    <cfRule type="expression" dxfId="583" priority="17">
      <formula>CELL("inhalt",D$8)=""</formula>
    </cfRule>
  </conditionalFormatting>
  <conditionalFormatting sqref="D26:F26">
    <cfRule type="expression" dxfId="582" priority="16">
      <formula>CELL("inhalt",D$8)=""</formula>
    </cfRule>
  </conditionalFormatting>
  <conditionalFormatting sqref="D13:F26">
    <cfRule type="expression" dxfId="581" priority="15">
      <formula>D$10="NB"</formula>
    </cfRule>
    <cfRule type="expression" dxfId="580" priority="21">
      <formula>OR(D$8="Sat",D$8="Sun")</formula>
    </cfRule>
  </conditionalFormatting>
  <conditionalFormatting sqref="AM8:AM10 AM13:AM26">
    <cfRule type="expression" dxfId="579" priority="10">
      <formula>CELL("inhalt",AM$8)=""</formula>
    </cfRule>
  </conditionalFormatting>
  <conditionalFormatting sqref="AM23 AM26">
    <cfRule type="expression" dxfId="578" priority="9">
      <formula>CELL("inhalt",AM$8)=""</formula>
    </cfRule>
  </conditionalFormatting>
  <conditionalFormatting sqref="AM13:AM22 AM24:AM25">
    <cfRule type="expression" dxfId="577" priority="8">
      <formula>WEEKDAY(AM$8,2)&gt;5</formula>
    </cfRule>
  </conditionalFormatting>
  <conditionalFormatting sqref="AM9:AM10 AM13:AM26">
    <cfRule type="expression" dxfId="576" priority="13">
      <formula>AM$10="NB"</formula>
    </cfRule>
    <cfRule type="expression" dxfId="575" priority="14">
      <formula>OR(AM$8="Sat",AM$8="Sun")</formula>
    </cfRule>
  </conditionalFormatting>
  <conditionalFormatting sqref="AM8">
    <cfRule type="expression" dxfId="574" priority="11">
      <formula>OR(AM$8="Sat",AM$8="Sun")</formula>
    </cfRule>
    <cfRule type="expression" dxfId="573" priority="12">
      <formula>AM$10="NB"</formula>
    </cfRule>
  </conditionalFormatting>
  <conditionalFormatting sqref="AJ8:AJ10 AJ13:AJ26">
    <cfRule type="expression" dxfId="572" priority="3">
      <formula>CELL("inhalt",AJ$8)=""</formula>
    </cfRule>
  </conditionalFormatting>
  <conditionalFormatting sqref="AJ23 AJ26">
    <cfRule type="expression" dxfId="571" priority="2">
      <formula>CELL("inhalt",AJ$8)=""</formula>
    </cfRule>
  </conditionalFormatting>
  <conditionalFormatting sqref="AJ13:AJ22 AJ24:AJ25">
    <cfRule type="expression" dxfId="570" priority="1">
      <formula>WEEKDAY(AJ$8,2)&gt;5</formula>
    </cfRule>
  </conditionalFormatting>
  <conditionalFormatting sqref="AJ9:AJ10 AJ13:AJ26">
    <cfRule type="expression" dxfId="569" priority="6">
      <formula>AJ$10="NB"</formula>
    </cfRule>
    <cfRule type="expression" dxfId="568" priority="7">
      <formula>OR(AJ$8="Sat",AJ$8="Sun")</formula>
    </cfRule>
  </conditionalFormatting>
  <conditionalFormatting sqref="AJ8">
    <cfRule type="expression" dxfId="567" priority="4">
      <formula>OR(AJ$8="Sat",AJ$8="Sun")</formula>
    </cfRule>
    <cfRule type="expression" dxfId="566" priority="5">
      <formula>AJ$10="NB"</formula>
    </cfRule>
  </conditionalFormatting>
  <pageMargins left="0.7" right="0.7" top="0.78740157499999996" bottom="0.78740157499999996" header="0.3" footer="0.3"/>
  <pageSetup paperSize="9" scale="4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O42"/>
  <sheetViews>
    <sheetView zoomScaleNormal="100" workbookViewId="0">
      <selection activeCell="AN13" sqref="AN13"/>
    </sheetView>
  </sheetViews>
  <sheetFormatPr baseColWidth="10" defaultRowHeight="14.4"/>
  <cols>
    <col min="1" max="1" width="6" customWidth="1"/>
    <col min="2" max="2" width="13.44140625" customWidth="1"/>
    <col min="3" max="3" width="4" customWidth="1"/>
    <col min="4" max="14" width="6" customWidth="1"/>
    <col min="15" max="15" width="5.6640625" customWidth="1"/>
    <col min="16" max="39" width="6" customWidth="1"/>
    <col min="40" max="40" width="8.77734375" customWidth="1"/>
  </cols>
  <sheetData>
    <row r="1" spans="1:41" ht="18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P1" s="12"/>
      <c r="Q1" s="13">
        <f>(January!Q1)</f>
        <v>0</v>
      </c>
      <c r="R1" s="12"/>
      <c r="S1" s="12"/>
      <c r="T1" s="12"/>
      <c r="U1" s="12"/>
      <c r="V1" s="52" t="s">
        <v>45</v>
      </c>
      <c r="W1" s="52"/>
      <c r="X1" s="53">
        <f>(January!X1)</f>
        <v>0</v>
      </c>
      <c r="Y1" s="12"/>
      <c r="Z1" s="12"/>
      <c r="AB1" s="52"/>
      <c r="AC1" s="52"/>
      <c r="AD1" s="61"/>
      <c r="AE1" s="12"/>
      <c r="AF1" s="12"/>
      <c r="AG1" s="12"/>
      <c r="AH1" s="12"/>
      <c r="AI1" s="12"/>
      <c r="AJ1" s="12"/>
      <c r="AK1" s="12"/>
      <c r="AL1" s="12"/>
      <c r="AM1" s="12"/>
    </row>
    <row r="2" spans="1:41" s="12" customFormat="1" ht="18">
      <c r="A2" s="11"/>
      <c r="B2" s="11"/>
      <c r="D2" s="51"/>
      <c r="O2" s="11"/>
    </row>
    <row r="3" spans="1:41" ht="36" customHeight="1">
      <c r="A3" s="117" t="s">
        <v>5</v>
      </c>
      <c r="B3" s="117"/>
      <c r="C3" s="140">
        <f>(January!C3)</f>
        <v>0</v>
      </c>
      <c r="D3" s="140"/>
      <c r="E3" s="140"/>
      <c r="F3" s="140"/>
      <c r="G3" s="140"/>
      <c r="H3" s="140"/>
      <c r="I3" s="140"/>
      <c r="J3" s="140"/>
      <c r="K3" s="12"/>
      <c r="L3" s="116" t="s">
        <v>23</v>
      </c>
      <c r="M3" s="116"/>
      <c r="N3" s="116"/>
      <c r="O3" s="141">
        <f>(January!O3)</f>
        <v>0</v>
      </c>
      <c r="P3" s="140"/>
      <c r="Q3" s="12"/>
      <c r="R3" s="12"/>
      <c r="S3" s="12" t="s">
        <v>52</v>
      </c>
      <c r="T3" s="12"/>
      <c r="U3" s="12"/>
      <c r="V3" s="140">
        <f>(January!V3)</f>
        <v>0</v>
      </c>
      <c r="W3" s="140"/>
      <c r="X3" s="140"/>
      <c r="Y3" s="140"/>
      <c r="Z3" s="140"/>
      <c r="AA3" s="140"/>
      <c r="AB3" s="140"/>
      <c r="AC3" s="140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4" t="s">
        <v>48</v>
      </c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125">
        <v>45748</v>
      </c>
      <c r="F5" s="125"/>
      <c r="G5" s="12"/>
      <c r="H5" s="12" t="s">
        <v>11</v>
      </c>
      <c r="I5" s="12"/>
      <c r="J5" s="116" t="s">
        <v>31</v>
      </c>
      <c r="K5" s="160"/>
      <c r="L5" s="12"/>
      <c r="M5" s="12"/>
      <c r="N5" s="12"/>
      <c r="O5" s="12" t="s">
        <v>19</v>
      </c>
      <c r="P5" s="12"/>
      <c r="Q5" s="25"/>
      <c r="R5" s="12" t="s">
        <v>26</v>
      </c>
      <c r="S5" s="62"/>
      <c r="T5" s="12"/>
      <c r="U5" s="25"/>
      <c r="V5" s="12" t="s">
        <v>50</v>
      </c>
      <c r="W5" s="62"/>
      <c r="X5" s="12"/>
      <c r="Y5" s="12"/>
      <c r="Z5" s="12"/>
      <c r="AA5" s="12"/>
      <c r="AB5" s="12"/>
      <c r="AC5" s="12"/>
      <c r="AD5" s="12"/>
      <c r="AE5" s="55" t="s">
        <v>49</v>
      </c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7">
        <f>WEEKDAY(H6,1)</f>
        <v>3</v>
      </c>
      <c r="G6" s="12"/>
      <c r="H6" s="48">
        <f>+E5</f>
        <v>45748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21" t="s">
        <v>2</v>
      </c>
      <c r="B8" s="122"/>
      <c r="C8" s="12"/>
      <c r="D8" s="87" t="str">
        <f>IF($F6=1,"Sun","")</f>
        <v/>
      </c>
      <c r="E8" s="87" t="str">
        <f>IF($F6=1,"Sun","")</f>
        <v/>
      </c>
      <c r="F8" s="45" t="str">
        <f>IF($F6=3,"Tue",IF(E8="","","Tue"))</f>
        <v>Tue</v>
      </c>
      <c r="G8" s="45" t="str">
        <f>IF($F6=4,"Wed",IF(F8="","","Wed"))</f>
        <v>Wed</v>
      </c>
      <c r="H8" s="45" t="str">
        <f>IF($F6=5,"Thu",IF(G8="","","Thu"))</f>
        <v>Thu</v>
      </c>
      <c r="I8" s="45" t="str">
        <f>IF($F6=6,"Fri",IF(H8="","","Fri"))</f>
        <v>Fri</v>
      </c>
      <c r="J8" s="45" t="str">
        <f>IF($F6=7,"Sat",IF(I8="","","Sat"))</f>
        <v>Sat</v>
      </c>
      <c r="K8" s="45" t="str">
        <f>IF(WEEKDAY(1+J9+$H6,2)=1,"Sun",IF(WEEKDAY(1+J9+$H6,2)=2,"Mo",IF(WEEKDAY(1+J9+$H6,2)=3,"Tue",IF(WEEKDAY(1+J9+$H6,2)=4,"Wed",IF(WEEKDAY(1+J9+$H6,2)=5,"Thu",IF(WEEKDAY(1+J9+$H6,2)=6,"Fri","Sat"))))))</f>
        <v>Sun</v>
      </c>
      <c r="L8" s="45" t="str">
        <f t="shared" ref="L8:AH8" si="0">IF(WEEKDAY(1+K9+$H6,2)=1,"Sun",IF(WEEKDAY(1+K9+$H6,2)=2,"Mo",IF(WEEKDAY(1+K9+$H6,2)=3,"Tue",IF(WEEKDAY(1+K9+$H6,2)=4,"Wed",IF(WEEKDAY(1+K9+$H6,2)=5,"Thu",IF(WEEKDAY(1+K9+$H6,2)=6,"Fri","Sat"))))))</f>
        <v>Mo</v>
      </c>
      <c r="M8" s="45" t="str">
        <f t="shared" si="0"/>
        <v>Tue</v>
      </c>
      <c r="N8" s="45" t="str">
        <f t="shared" si="0"/>
        <v>Wed</v>
      </c>
      <c r="O8" s="45" t="str">
        <f t="shared" si="0"/>
        <v>Thu</v>
      </c>
      <c r="P8" s="45" t="str">
        <f t="shared" si="0"/>
        <v>Fri</v>
      </c>
      <c r="Q8" s="45" t="str">
        <f t="shared" si="0"/>
        <v>Sat</v>
      </c>
      <c r="R8" s="45" t="str">
        <f t="shared" si="0"/>
        <v>Sun</v>
      </c>
      <c r="S8" s="45" t="str">
        <f t="shared" si="0"/>
        <v>Mo</v>
      </c>
      <c r="T8" s="45" t="str">
        <f t="shared" si="0"/>
        <v>Tue</v>
      </c>
      <c r="U8" s="45" t="str">
        <f t="shared" si="0"/>
        <v>Wed</v>
      </c>
      <c r="V8" s="45" t="str">
        <f t="shared" si="0"/>
        <v>Thu</v>
      </c>
      <c r="W8" s="45" t="str">
        <f t="shared" si="0"/>
        <v>Fri</v>
      </c>
      <c r="X8" s="45" t="str">
        <f t="shared" si="0"/>
        <v>Sat</v>
      </c>
      <c r="Y8" s="45" t="str">
        <f t="shared" si="0"/>
        <v>Sun</v>
      </c>
      <c r="Z8" s="45" t="str">
        <f t="shared" si="0"/>
        <v>Mo</v>
      </c>
      <c r="AA8" s="45" t="str">
        <f t="shared" si="0"/>
        <v>Tue</v>
      </c>
      <c r="AB8" s="45" t="str">
        <f t="shared" si="0"/>
        <v>Wed</v>
      </c>
      <c r="AC8" s="45" t="str">
        <f t="shared" si="0"/>
        <v>Thu</v>
      </c>
      <c r="AD8" s="45" t="str">
        <f t="shared" si="0"/>
        <v>Fri</v>
      </c>
      <c r="AE8" s="45" t="str">
        <f t="shared" si="0"/>
        <v>Sat</v>
      </c>
      <c r="AF8" s="45" t="str">
        <f t="shared" si="0"/>
        <v>Sun</v>
      </c>
      <c r="AG8" s="45" t="str">
        <f t="shared" si="0"/>
        <v>Mo</v>
      </c>
      <c r="AH8" s="45" t="str">
        <f t="shared" si="0"/>
        <v>Tue</v>
      </c>
      <c r="AI8" s="45" t="s">
        <v>73</v>
      </c>
      <c r="AJ8" s="87" t="str">
        <f>IF(AI9="","",IF(1+AI9&gt;=31,"",IF(WEEKDAY(1+AI9+$H6,2)=1,"Sun",IF(WEEKDAY(1+AI9+$H6,2)=2,"Mo",IF(WEEKDAY(1+AI9+$H6,2)=3,"Tue",IF(WEEKDAY(1+AI9+$H6,2)=4,"Wed",IF(WEEKDAY(1+AI9+$H6,2)=5,"Thu",IF(WEEKDAY(1+AI9+$H6,2)=6,"Fri","Sat"))))))))</f>
        <v/>
      </c>
      <c r="AK8" s="87" t="str">
        <f>IF(AJ9="","",IF(1+AJ9&gt;=31,"",IF(WEEKDAY(1+AJ9+$H6,2)=1,"Sun",IF(WEEKDAY(1+AJ9+$H6,2)=2,"Mo",IF(WEEKDAY(1+AJ9+$H6,2)=3,"Tue",IF(WEEKDAY(1+AJ9+$H6,2)=4,"Wed",IF(WEEKDAY(1+AJ9+$H6,2)=5,"Thu",IF(WEEKDAY(1+AJ9+$H6,2)=6,"Fri","Sat"))))))))</f>
        <v/>
      </c>
      <c r="AL8" s="87" t="str">
        <f>IF(AK9="","",IF(1+AK9&gt;=31,"",IF(WEEKDAY(1+AK9+$H6,2)=1,"Sun",IF(WEEKDAY(1+AK9+$H6,2)=2,"Mo",IF(WEEKDAY(1+AK9+$H6,2)=3,"Tue",IF(WEEKDAY(1+AK9+$H6,2)=4,"Wed",IF(WEEKDAY(1+AK9+$H6,2)=5,"Thu",IF(WEEKDAY(1+AK9+$H6,2)=6,"Fri","Sat"))))))))</f>
        <v/>
      </c>
      <c r="AM8" s="87" t="str">
        <f>IF(AL9="","",IF(1+AL9&gt;=31,"",IF(WEEKDAY(1+AL9+$H6,2)=1,"Sun",IF(WEEKDAY(1+AL9+$H6,2)=2,"Mo",IF(WEEKDAY(1+AL9+$H6,2)=3,"Tue",IF(WEEKDAY(1+AL9+$H6,2)=4,"Wed",IF(WEEKDAY(1+AL9+$H6,2)=5,"Thu",IF(WEEKDAY(1+AL9+$H6,2)=6,"Fri","Sat"))))))))</f>
        <v/>
      </c>
      <c r="AN8" s="12"/>
      <c r="AO8" s="12"/>
    </row>
    <row r="9" spans="1:41" ht="26.25" customHeight="1">
      <c r="A9" s="121" t="s">
        <v>3</v>
      </c>
      <c r="B9" s="122"/>
      <c r="C9" s="12"/>
      <c r="D9" s="88" t="str">
        <f>IF(F6=1,1,"")</f>
        <v/>
      </c>
      <c r="E9" s="88" t="str">
        <f>IF(G6=1,1,"")</f>
        <v/>
      </c>
      <c r="F9" s="46">
        <f>IF(F6=3,1,IF(E9="","",E9+1))</f>
        <v>1</v>
      </c>
      <c r="G9" s="46">
        <f>IF(F6=4,1,IF(F9="","",F9+1))</f>
        <v>2</v>
      </c>
      <c r="H9" s="46">
        <f>IF(F6=5,1,IF(G9="","",G9+1))</f>
        <v>3</v>
      </c>
      <c r="I9" s="46">
        <f>IF(F6=6,1,IF(H9="","",H9+1))</f>
        <v>4</v>
      </c>
      <c r="J9" s="46">
        <f>IF(F6=7,1,IF(I9="","",I9+1))</f>
        <v>5</v>
      </c>
      <c r="K9" s="46">
        <f>1+J9</f>
        <v>6</v>
      </c>
      <c r="L9" s="46">
        <f t="shared" ref="L9:AG9" si="1">1+K9</f>
        <v>7</v>
      </c>
      <c r="M9" s="46">
        <f t="shared" si="1"/>
        <v>8</v>
      </c>
      <c r="N9" s="46">
        <f t="shared" si="1"/>
        <v>9</v>
      </c>
      <c r="O9" s="46">
        <f t="shared" si="1"/>
        <v>10</v>
      </c>
      <c r="P9" s="46">
        <f t="shared" si="1"/>
        <v>11</v>
      </c>
      <c r="Q9" s="46">
        <f t="shared" si="1"/>
        <v>12</v>
      </c>
      <c r="R9" s="46">
        <f t="shared" si="1"/>
        <v>13</v>
      </c>
      <c r="S9" s="46">
        <f t="shared" si="1"/>
        <v>14</v>
      </c>
      <c r="T9" s="46">
        <f t="shared" si="1"/>
        <v>15</v>
      </c>
      <c r="U9" s="46">
        <f t="shared" si="1"/>
        <v>16</v>
      </c>
      <c r="V9" s="46">
        <f t="shared" si="1"/>
        <v>17</v>
      </c>
      <c r="W9" s="112">
        <f t="shared" si="1"/>
        <v>18</v>
      </c>
      <c r="X9" s="46">
        <f t="shared" si="1"/>
        <v>19</v>
      </c>
      <c r="Y9" s="46">
        <f t="shared" si="1"/>
        <v>20</v>
      </c>
      <c r="Z9" s="112">
        <f t="shared" si="1"/>
        <v>21</v>
      </c>
      <c r="AA9" s="46">
        <f t="shared" si="1"/>
        <v>22</v>
      </c>
      <c r="AB9" s="46">
        <f t="shared" si="1"/>
        <v>23</v>
      </c>
      <c r="AC9" s="46">
        <f t="shared" si="1"/>
        <v>24</v>
      </c>
      <c r="AD9" s="46">
        <f t="shared" si="1"/>
        <v>25</v>
      </c>
      <c r="AE9" s="46">
        <f t="shared" si="1"/>
        <v>26</v>
      </c>
      <c r="AF9" s="46">
        <f t="shared" si="1"/>
        <v>27</v>
      </c>
      <c r="AG9" s="46">
        <f t="shared" si="1"/>
        <v>28</v>
      </c>
      <c r="AH9" s="46">
        <v>29</v>
      </c>
      <c r="AI9" s="46">
        <v>30</v>
      </c>
      <c r="AJ9" s="88" t="str">
        <f>IF(AI9="","",IF(1+AI9&gt;=31,"",1+AI9))</f>
        <v/>
      </c>
      <c r="AK9" s="88" t="str">
        <f>IF(AJ9="","",IF(1+AJ9&gt;=31,"",1+AJ9))</f>
        <v/>
      </c>
      <c r="AL9" s="88" t="str">
        <f>IF(AK9="","",IF(1+AK9&gt;=31,"",1+AK9))</f>
        <v/>
      </c>
      <c r="AM9" s="88" t="str">
        <f>IF(AL9="","",IF(1+AL9&gt;=31,"",1+AL9))</f>
        <v/>
      </c>
      <c r="AN9" s="12"/>
      <c r="AO9" s="12"/>
    </row>
    <row r="10" spans="1:41" ht="69" customHeight="1">
      <c r="A10" s="123" t="s">
        <v>41</v>
      </c>
      <c r="B10" s="124"/>
      <c r="C10" s="12"/>
      <c r="D10" s="89"/>
      <c r="E10" s="89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113" t="s">
        <v>28</v>
      </c>
      <c r="X10" s="26"/>
      <c r="Y10" s="26"/>
      <c r="Z10" s="28" t="s">
        <v>28</v>
      </c>
      <c r="AA10" s="26"/>
      <c r="AB10" s="26"/>
      <c r="AC10" s="26"/>
      <c r="AD10" s="26"/>
      <c r="AE10" s="26"/>
      <c r="AF10" s="26"/>
      <c r="AG10" s="26"/>
      <c r="AH10" s="26"/>
      <c r="AI10" s="26"/>
      <c r="AJ10" s="89"/>
      <c r="AK10" s="89"/>
      <c r="AL10" s="89"/>
      <c r="AM10" s="89"/>
      <c r="AN10" s="12"/>
      <c r="AO10" s="12"/>
    </row>
    <row r="11" spans="1:41" ht="16.5" customHeight="1">
      <c r="A11" s="12"/>
      <c r="B11" s="15"/>
      <c r="C11" s="13"/>
      <c r="D11" s="90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08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08"/>
      <c r="AJ11" s="90"/>
      <c r="AK11" s="90"/>
      <c r="AL11" s="90"/>
      <c r="AM11" s="90"/>
      <c r="AN11" s="12"/>
    </row>
    <row r="12" spans="1:41" ht="28.05" customHeight="1">
      <c r="A12" s="43" t="s">
        <v>15</v>
      </c>
      <c r="B12" s="43" t="s">
        <v>14</v>
      </c>
      <c r="C12" s="14"/>
      <c r="D12" s="10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8"/>
      <c r="AI12" s="18"/>
      <c r="AJ12" s="91"/>
      <c r="AK12" s="91"/>
      <c r="AL12" s="91"/>
      <c r="AM12" s="102"/>
      <c r="AN12" s="56" t="s">
        <v>4</v>
      </c>
      <c r="AO12" s="56" t="s">
        <v>51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92"/>
      <c r="E13" s="28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8"/>
      <c r="X13" s="27"/>
      <c r="Y13" s="27"/>
      <c r="Z13" s="28"/>
      <c r="AA13" s="27"/>
      <c r="AB13" s="27"/>
      <c r="AC13" s="27"/>
      <c r="AD13" s="27"/>
      <c r="AE13" s="27"/>
      <c r="AF13" s="27"/>
      <c r="AG13" s="27"/>
      <c r="AH13" s="27"/>
      <c r="AI13" s="27"/>
      <c r="AJ13" s="93"/>
      <c r="AK13" s="93"/>
      <c r="AL13" s="93"/>
      <c r="AM13" s="93"/>
      <c r="AN13" s="1">
        <f t="shared" ref="AN13:AN26" si="2">SUM(D13:AM13)</f>
        <v>0</v>
      </c>
      <c r="AO13" s="58" t="e">
        <f>AN13/U5</f>
        <v>#DIV/0!</v>
      </c>
    </row>
    <row r="14" spans="1:41" ht="32.25" customHeight="1">
      <c r="A14" s="1" t="s">
        <v>15</v>
      </c>
      <c r="B14" s="69">
        <f>January!B14</f>
        <v>0</v>
      </c>
      <c r="C14" s="1" t="s">
        <v>13</v>
      </c>
      <c r="D14" s="92"/>
      <c r="E14" s="28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8"/>
      <c r="X14" s="29"/>
      <c r="Y14" s="29"/>
      <c r="Z14" s="28"/>
      <c r="AA14" s="29"/>
      <c r="AB14" s="29"/>
      <c r="AC14" s="29"/>
      <c r="AD14" s="29"/>
      <c r="AE14" s="29"/>
      <c r="AF14" s="29"/>
      <c r="AG14" s="29"/>
      <c r="AH14" s="29"/>
      <c r="AI14" s="29"/>
      <c r="AJ14" s="94"/>
      <c r="AK14" s="94"/>
      <c r="AL14" s="94"/>
      <c r="AM14" s="94"/>
      <c r="AN14" s="1">
        <f t="shared" si="2"/>
        <v>0</v>
      </c>
      <c r="AO14" s="58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92"/>
      <c r="E15" s="28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8"/>
      <c r="X15" s="27"/>
      <c r="Y15" s="27"/>
      <c r="Z15" s="28"/>
      <c r="AA15" s="27"/>
      <c r="AB15" s="27"/>
      <c r="AC15" s="27"/>
      <c r="AD15" s="27"/>
      <c r="AE15" s="27"/>
      <c r="AF15" s="27"/>
      <c r="AG15" s="27"/>
      <c r="AH15" s="27"/>
      <c r="AI15" s="27"/>
      <c r="AJ15" s="93"/>
      <c r="AK15" s="93"/>
      <c r="AL15" s="93"/>
      <c r="AM15" s="93"/>
      <c r="AN15" s="1">
        <f t="shared" si="2"/>
        <v>0</v>
      </c>
      <c r="AO15" s="58" t="e">
        <f>AN15/U5</f>
        <v>#DIV/0!</v>
      </c>
    </row>
    <row r="16" spans="1:41" ht="32.25" customHeight="1">
      <c r="A16" s="1" t="s">
        <v>15</v>
      </c>
      <c r="B16" s="69">
        <f>January!B16</f>
        <v>0</v>
      </c>
      <c r="C16" s="1" t="s">
        <v>13</v>
      </c>
      <c r="D16" s="92"/>
      <c r="E16" s="28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8"/>
      <c r="X16" s="29"/>
      <c r="Y16" s="29"/>
      <c r="Z16" s="28"/>
      <c r="AA16" s="29"/>
      <c r="AB16" s="29"/>
      <c r="AC16" s="29"/>
      <c r="AD16" s="29"/>
      <c r="AE16" s="29"/>
      <c r="AF16" s="29"/>
      <c r="AG16" s="29"/>
      <c r="AH16" s="29"/>
      <c r="AI16" s="29"/>
      <c r="AJ16" s="94"/>
      <c r="AK16" s="94"/>
      <c r="AL16" s="94"/>
      <c r="AM16" s="94"/>
      <c r="AN16" s="1">
        <f t="shared" si="2"/>
        <v>0</v>
      </c>
      <c r="AO16" s="58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92"/>
      <c r="E17" s="28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8"/>
      <c r="X17" s="27"/>
      <c r="Y17" s="27"/>
      <c r="Z17" s="28"/>
      <c r="AA17" s="27"/>
      <c r="AB17" s="27"/>
      <c r="AC17" s="27"/>
      <c r="AD17" s="27"/>
      <c r="AE17" s="27"/>
      <c r="AF17" s="27"/>
      <c r="AG17" s="27"/>
      <c r="AH17" s="27"/>
      <c r="AI17" s="27"/>
      <c r="AJ17" s="93"/>
      <c r="AK17" s="93"/>
      <c r="AL17" s="93"/>
      <c r="AM17" s="93"/>
      <c r="AN17" s="1">
        <f t="shared" si="2"/>
        <v>0</v>
      </c>
      <c r="AO17" s="58" t="e">
        <f>AN17/U5</f>
        <v>#DIV/0!</v>
      </c>
    </row>
    <row r="18" spans="1:41" ht="32.25" customHeight="1">
      <c r="A18" s="1" t="s">
        <v>15</v>
      </c>
      <c r="B18" s="69">
        <f>January!B18</f>
        <v>0</v>
      </c>
      <c r="C18" s="1" t="s">
        <v>13</v>
      </c>
      <c r="D18" s="92"/>
      <c r="E18" s="28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8"/>
      <c r="X18" s="29"/>
      <c r="Y18" s="29"/>
      <c r="Z18" s="28"/>
      <c r="AA18" s="29"/>
      <c r="AB18" s="29"/>
      <c r="AC18" s="29"/>
      <c r="AD18" s="29"/>
      <c r="AE18" s="29"/>
      <c r="AF18" s="29"/>
      <c r="AG18" s="29"/>
      <c r="AH18" s="29"/>
      <c r="AI18" s="29"/>
      <c r="AJ18" s="94"/>
      <c r="AK18" s="94"/>
      <c r="AL18" s="94"/>
      <c r="AM18" s="94"/>
      <c r="AN18" s="1">
        <f t="shared" si="2"/>
        <v>0</v>
      </c>
      <c r="AO18" s="58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92"/>
      <c r="E19" s="28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8"/>
      <c r="X19" s="27"/>
      <c r="Y19" s="27"/>
      <c r="Z19" s="28"/>
      <c r="AA19" s="27"/>
      <c r="AB19" s="27"/>
      <c r="AC19" s="27"/>
      <c r="AD19" s="27"/>
      <c r="AE19" s="27"/>
      <c r="AF19" s="27"/>
      <c r="AG19" s="27"/>
      <c r="AH19" s="27"/>
      <c r="AI19" s="27"/>
      <c r="AJ19" s="93"/>
      <c r="AK19" s="93"/>
      <c r="AL19" s="93"/>
      <c r="AM19" s="93"/>
      <c r="AN19" s="1">
        <f t="shared" si="2"/>
        <v>0</v>
      </c>
      <c r="AO19" s="58" t="e">
        <f>AN19/U5</f>
        <v>#DIV/0!</v>
      </c>
    </row>
    <row r="20" spans="1:41" ht="32.25" customHeight="1">
      <c r="A20" s="1" t="s">
        <v>15</v>
      </c>
      <c r="B20" s="69">
        <f>January!B20</f>
        <v>0</v>
      </c>
      <c r="C20" s="1" t="s">
        <v>13</v>
      </c>
      <c r="D20" s="92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8"/>
      <c r="X20" s="29"/>
      <c r="Y20" s="29"/>
      <c r="Z20" s="28"/>
      <c r="AA20" s="29"/>
      <c r="AB20" s="29"/>
      <c r="AC20" s="29"/>
      <c r="AD20" s="29"/>
      <c r="AE20" s="29"/>
      <c r="AF20" s="29"/>
      <c r="AG20" s="29"/>
      <c r="AH20" s="29"/>
      <c r="AI20" s="29"/>
      <c r="AJ20" s="94"/>
      <c r="AK20" s="94"/>
      <c r="AL20" s="94"/>
      <c r="AM20" s="94"/>
      <c r="AN20" s="1">
        <f t="shared" si="2"/>
        <v>0</v>
      </c>
      <c r="AO20" s="58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92"/>
      <c r="E21" s="28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8"/>
      <c r="X21" s="27"/>
      <c r="Y21" s="27"/>
      <c r="Z21" s="28"/>
      <c r="AA21" s="27"/>
      <c r="AB21" s="27"/>
      <c r="AC21" s="27"/>
      <c r="AD21" s="27"/>
      <c r="AE21" s="27"/>
      <c r="AF21" s="27"/>
      <c r="AG21" s="27"/>
      <c r="AH21" s="27"/>
      <c r="AI21" s="27"/>
      <c r="AJ21" s="93"/>
      <c r="AK21" s="93"/>
      <c r="AL21" s="93"/>
      <c r="AM21" s="93"/>
      <c r="AN21" s="1">
        <f t="shared" si="2"/>
        <v>0</v>
      </c>
      <c r="AO21" s="58" t="e">
        <f>AN21/U5</f>
        <v>#DIV/0!</v>
      </c>
    </row>
    <row r="22" spans="1:41" ht="32.25" customHeight="1" thickBot="1">
      <c r="A22" s="1" t="s">
        <v>15</v>
      </c>
      <c r="B22" s="69">
        <f>January!B22</f>
        <v>0</v>
      </c>
      <c r="C22" s="1" t="s">
        <v>13</v>
      </c>
      <c r="D22" s="92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8"/>
      <c r="X22" s="29"/>
      <c r="Y22" s="29"/>
      <c r="Z22" s="28"/>
      <c r="AA22" s="29"/>
      <c r="AB22" s="29"/>
      <c r="AC22" s="29"/>
      <c r="AD22" s="29"/>
      <c r="AE22" s="29"/>
      <c r="AF22" s="29"/>
      <c r="AG22" s="29"/>
      <c r="AH22" s="29"/>
      <c r="AI22" s="29"/>
      <c r="AJ22" s="94"/>
      <c r="AK22" s="94"/>
      <c r="AL22" s="94"/>
      <c r="AM22" s="94"/>
      <c r="AN22" s="1">
        <f t="shared" si="2"/>
        <v>0</v>
      </c>
      <c r="AO22" s="58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95">
        <f t="shared" ref="D23:AM23" si="3">SUM(D13:D22)</f>
        <v>0</v>
      </c>
      <c r="E23" s="6">
        <f t="shared" si="3"/>
        <v>0</v>
      </c>
      <c r="F23" s="6">
        <f t="shared" ref="F23" si="4">SUM(F13:F22)</f>
        <v>0</v>
      </c>
      <c r="G23" s="6">
        <f t="shared" si="3"/>
        <v>0</v>
      </c>
      <c r="H23" s="6">
        <f t="shared" si="3"/>
        <v>0</v>
      </c>
      <c r="I23" s="6">
        <f t="shared" si="3"/>
        <v>0</v>
      </c>
      <c r="J23" s="6">
        <f t="shared" si="3"/>
        <v>0</v>
      </c>
      <c r="K23" s="6">
        <f t="shared" si="3"/>
        <v>0</v>
      </c>
      <c r="L23" s="6">
        <f t="shared" si="3"/>
        <v>0</v>
      </c>
      <c r="M23" s="6">
        <f t="shared" si="3"/>
        <v>0</v>
      </c>
      <c r="N23" s="6">
        <f t="shared" si="3"/>
        <v>0</v>
      </c>
      <c r="O23" s="6">
        <f t="shared" si="3"/>
        <v>0</v>
      </c>
      <c r="P23" s="6">
        <f t="shared" si="3"/>
        <v>0</v>
      </c>
      <c r="Q23" s="6">
        <f t="shared" si="3"/>
        <v>0</v>
      </c>
      <c r="R23" s="6">
        <f t="shared" si="3"/>
        <v>0</v>
      </c>
      <c r="S23" s="6">
        <f t="shared" si="3"/>
        <v>0</v>
      </c>
      <c r="T23" s="6">
        <f t="shared" si="3"/>
        <v>0</v>
      </c>
      <c r="U23" s="6">
        <f t="shared" si="3"/>
        <v>0</v>
      </c>
      <c r="V23" s="6">
        <f t="shared" si="3"/>
        <v>0</v>
      </c>
      <c r="W23" s="114">
        <f t="shared" ref="W23" si="5">SUM(W13:W22)</f>
        <v>0</v>
      </c>
      <c r="X23" s="6">
        <f t="shared" si="3"/>
        <v>0</v>
      </c>
      <c r="Y23" s="6">
        <f t="shared" si="3"/>
        <v>0</v>
      </c>
      <c r="Z23" s="6">
        <f t="shared" si="3"/>
        <v>0</v>
      </c>
      <c r="AA23" s="6">
        <f t="shared" si="3"/>
        <v>0</v>
      </c>
      <c r="AB23" s="6">
        <f t="shared" si="3"/>
        <v>0</v>
      </c>
      <c r="AC23" s="6">
        <f t="shared" si="3"/>
        <v>0</v>
      </c>
      <c r="AD23" s="6">
        <f t="shared" si="3"/>
        <v>0</v>
      </c>
      <c r="AE23" s="6">
        <f t="shared" si="3"/>
        <v>0</v>
      </c>
      <c r="AF23" s="6">
        <f t="shared" si="3"/>
        <v>0</v>
      </c>
      <c r="AG23" s="6">
        <f t="shared" si="3"/>
        <v>0</v>
      </c>
      <c r="AH23" s="6">
        <f t="shared" si="3"/>
        <v>0</v>
      </c>
      <c r="AI23" s="6">
        <f t="shared" ref="AI23" si="6">SUM(AI13:AI22)</f>
        <v>0</v>
      </c>
      <c r="AJ23" s="95">
        <f t="shared" si="3"/>
        <v>0</v>
      </c>
      <c r="AK23" s="95">
        <f t="shared" si="3"/>
        <v>0</v>
      </c>
      <c r="AL23" s="95">
        <f t="shared" si="3"/>
        <v>0</v>
      </c>
      <c r="AM23" s="95">
        <f t="shared" si="3"/>
        <v>0</v>
      </c>
      <c r="AN23" s="6">
        <f t="shared" si="2"/>
        <v>0</v>
      </c>
      <c r="AO23" s="59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96"/>
      <c r="E24" s="31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1"/>
      <c r="X24" s="30"/>
      <c r="Y24" s="30"/>
      <c r="Z24" s="31"/>
      <c r="AA24" s="30"/>
      <c r="AB24" s="30"/>
      <c r="AC24" s="30"/>
      <c r="AD24" s="30"/>
      <c r="AE24" s="30"/>
      <c r="AF24" s="30"/>
      <c r="AG24" s="30"/>
      <c r="AH24" s="30"/>
      <c r="AI24" s="30"/>
      <c r="AJ24" s="97"/>
      <c r="AK24" s="97"/>
      <c r="AL24" s="97"/>
      <c r="AM24" s="103"/>
      <c r="AN24" s="1">
        <f t="shared" si="2"/>
        <v>0</v>
      </c>
      <c r="AO24" s="58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98"/>
      <c r="E25" s="33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3"/>
      <c r="X25" s="32"/>
      <c r="Y25" s="32"/>
      <c r="Z25" s="33"/>
      <c r="AA25" s="32"/>
      <c r="AB25" s="32"/>
      <c r="AC25" s="32"/>
      <c r="AD25" s="32"/>
      <c r="AE25" s="32"/>
      <c r="AF25" s="32"/>
      <c r="AG25" s="32"/>
      <c r="AH25" s="32"/>
      <c r="AI25" s="32"/>
      <c r="AJ25" s="99"/>
      <c r="AK25" s="99"/>
      <c r="AL25" s="99"/>
      <c r="AM25" s="99"/>
      <c r="AN25" s="1">
        <f t="shared" si="2"/>
        <v>0</v>
      </c>
      <c r="AO25" s="58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100">
        <f t="shared" ref="D26:AM26" si="7">SUM(D23:D25)</f>
        <v>0</v>
      </c>
      <c r="E26" s="7">
        <f t="shared" si="7"/>
        <v>0</v>
      </c>
      <c r="F26" s="7">
        <f t="shared" ref="F26" si="8">SUM(F23:F25)</f>
        <v>0</v>
      </c>
      <c r="G26" s="7">
        <f t="shared" si="7"/>
        <v>0</v>
      </c>
      <c r="H26" s="7">
        <f t="shared" si="7"/>
        <v>0</v>
      </c>
      <c r="I26" s="7">
        <f t="shared" si="7"/>
        <v>0</v>
      </c>
      <c r="J26" s="7">
        <f t="shared" si="7"/>
        <v>0</v>
      </c>
      <c r="K26" s="7">
        <f t="shared" si="7"/>
        <v>0</v>
      </c>
      <c r="L26" s="7">
        <f t="shared" si="7"/>
        <v>0</v>
      </c>
      <c r="M26" s="7">
        <f t="shared" si="7"/>
        <v>0</v>
      </c>
      <c r="N26" s="7">
        <f t="shared" si="7"/>
        <v>0</v>
      </c>
      <c r="O26" s="7">
        <f t="shared" si="7"/>
        <v>0</v>
      </c>
      <c r="P26" s="7">
        <f t="shared" si="7"/>
        <v>0</v>
      </c>
      <c r="Q26" s="7">
        <f t="shared" si="7"/>
        <v>0</v>
      </c>
      <c r="R26" s="7">
        <f t="shared" si="7"/>
        <v>0</v>
      </c>
      <c r="S26" s="7">
        <f t="shared" si="7"/>
        <v>0</v>
      </c>
      <c r="T26" s="7">
        <f t="shared" si="7"/>
        <v>0</v>
      </c>
      <c r="U26" s="7">
        <f t="shared" si="7"/>
        <v>0</v>
      </c>
      <c r="V26" s="7">
        <f t="shared" si="7"/>
        <v>0</v>
      </c>
      <c r="W26" s="115">
        <f t="shared" ref="W26" si="9">SUM(W23:W25)</f>
        <v>0</v>
      </c>
      <c r="X26" s="7">
        <f t="shared" si="7"/>
        <v>0</v>
      </c>
      <c r="Y26" s="7">
        <f t="shared" si="7"/>
        <v>0</v>
      </c>
      <c r="Z26" s="7">
        <f t="shared" si="7"/>
        <v>0</v>
      </c>
      <c r="AA26" s="7">
        <f t="shared" si="7"/>
        <v>0</v>
      </c>
      <c r="AB26" s="7">
        <f t="shared" si="7"/>
        <v>0</v>
      </c>
      <c r="AC26" s="7">
        <f t="shared" si="7"/>
        <v>0</v>
      </c>
      <c r="AD26" s="7">
        <f t="shared" si="7"/>
        <v>0</v>
      </c>
      <c r="AE26" s="7">
        <f t="shared" si="7"/>
        <v>0</v>
      </c>
      <c r="AF26" s="7">
        <f t="shared" si="7"/>
        <v>0</v>
      </c>
      <c r="AG26" s="7">
        <f t="shared" si="7"/>
        <v>0</v>
      </c>
      <c r="AH26" s="7">
        <f t="shared" si="7"/>
        <v>0</v>
      </c>
      <c r="AI26" s="7">
        <f t="shared" ref="AI26" si="10">SUM(AI23:AI25)</f>
        <v>0</v>
      </c>
      <c r="AJ26" s="100">
        <f t="shared" si="7"/>
        <v>0</v>
      </c>
      <c r="AK26" s="100">
        <f t="shared" si="7"/>
        <v>0</v>
      </c>
      <c r="AL26" s="100">
        <f t="shared" si="7"/>
        <v>0</v>
      </c>
      <c r="AM26" s="100">
        <f t="shared" si="7"/>
        <v>0</v>
      </c>
      <c r="AN26" s="7">
        <f t="shared" si="2"/>
        <v>0</v>
      </c>
      <c r="AO26" s="60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117" t="s">
        <v>19</v>
      </c>
      <c r="B28" s="117"/>
      <c r="C28" s="140">
        <f>(January!C28)</f>
        <v>0</v>
      </c>
      <c r="D28" s="140"/>
      <c r="E28" s="140"/>
      <c r="F28" s="140"/>
      <c r="G28" s="140"/>
      <c r="H28" s="116" t="s">
        <v>20</v>
      </c>
      <c r="I28" s="117"/>
      <c r="J28" s="120" t="s">
        <v>42</v>
      </c>
      <c r="K28" s="119"/>
      <c r="L28" s="119"/>
      <c r="M28" s="119"/>
      <c r="N28" s="119"/>
      <c r="O28" s="119"/>
      <c r="P28" s="119"/>
      <c r="Q28" s="12"/>
      <c r="R28" s="116" t="s">
        <v>12</v>
      </c>
      <c r="S28" s="116"/>
      <c r="T28" s="116"/>
      <c r="U28" s="116"/>
      <c r="V28" s="140">
        <f>(January!V28)</f>
        <v>0</v>
      </c>
      <c r="W28" s="140"/>
      <c r="X28" s="140"/>
      <c r="Y28" s="140"/>
      <c r="Z28" s="140"/>
      <c r="AA28" s="117" t="s">
        <v>20</v>
      </c>
      <c r="AB28" s="117"/>
      <c r="AC28" s="120"/>
      <c r="AD28" s="119"/>
      <c r="AE28" s="119"/>
      <c r="AF28" s="119"/>
      <c r="AG28" s="119"/>
      <c r="AH28" s="119"/>
      <c r="AI28" s="119"/>
      <c r="AJ28" s="12"/>
      <c r="AK28" s="12"/>
      <c r="AL28" s="12"/>
      <c r="AM28" s="12"/>
      <c r="AN28" s="12"/>
      <c r="AO28" s="12"/>
    </row>
    <row r="29" spans="1:41" ht="36" customHeight="1">
      <c r="A29" s="117" t="s">
        <v>27</v>
      </c>
      <c r="B29" s="117"/>
      <c r="C29" s="129"/>
      <c r="D29" s="130"/>
      <c r="E29" s="130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16" t="s">
        <v>27</v>
      </c>
      <c r="S29" s="116"/>
      <c r="T29" s="116"/>
      <c r="U29" s="116"/>
      <c r="V29" s="129" t="s">
        <v>42</v>
      </c>
      <c r="W29" s="130"/>
      <c r="X29" s="130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s="41" customFormat="1" ht="18.75" customHeight="1">
      <c r="A31" s="151" t="s">
        <v>21</v>
      </c>
      <c r="B31" s="152"/>
      <c r="C31" s="152"/>
      <c r="D31" s="153"/>
      <c r="E31" s="131" t="s">
        <v>42</v>
      </c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3"/>
      <c r="AO31" s="34"/>
    </row>
    <row r="32" spans="1:41" s="41" customFormat="1" ht="18.75" customHeight="1">
      <c r="A32" s="154"/>
      <c r="B32" s="155"/>
      <c r="C32" s="155"/>
      <c r="D32" s="156"/>
      <c r="E32" s="134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6"/>
      <c r="AO32" s="34"/>
    </row>
    <row r="33" spans="1:41" s="41" customFormat="1" ht="18.75" customHeight="1">
      <c r="A33" s="154"/>
      <c r="B33" s="155"/>
      <c r="C33" s="155"/>
      <c r="D33" s="156"/>
      <c r="E33" s="134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6"/>
      <c r="AO33" s="34"/>
    </row>
    <row r="34" spans="1:41" s="41" customFormat="1" ht="18.75" customHeight="1">
      <c r="A34" s="154"/>
      <c r="B34" s="155"/>
      <c r="C34" s="155"/>
      <c r="D34" s="156"/>
      <c r="E34" s="134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6"/>
      <c r="AO34" s="34"/>
    </row>
    <row r="35" spans="1:41" s="41" customFormat="1" ht="18.75" customHeight="1">
      <c r="A35" s="154"/>
      <c r="B35" s="155"/>
      <c r="C35" s="155"/>
      <c r="D35" s="156"/>
      <c r="E35" s="134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6"/>
      <c r="AO35" s="34"/>
    </row>
    <row r="36" spans="1:41" s="41" customFormat="1" ht="18.75" customHeight="1">
      <c r="A36" s="157"/>
      <c r="B36" s="158"/>
      <c r="C36" s="158"/>
      <c r="D36" s="159"/>
      <c r="E36" s="137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9"/>
      <c r="AO36" s="34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126" t="s">
        <v>43</v>
      </c>
      <c r="B38" s="127"/>
      <c r="C38" s="127"/>
      <c r="D38" s="127"/>
      <c r="E38" s="128"/>
      <c r="F38" s="120" t="s">
        <v>42</v>
      </c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sheetProtection algorithmName="SHA-512" hashValue="/Cnfm7JyIA9TSdDzppcTGTMwvSvlg28oFuT8WmYryoJkxHmMd0XYdurjNaDoi1gIEpR8G4sY+IArIBWf2Jks5Q==" saltValue="mCYZdIW0aQVS30u2v/5Y7Q==" spinCount="100000" sheet="1" objects="1" scenarios="1"/>
  <mergeCells count="26">
    <mergeCell ref="V3:AC3"/>
    <mergeCell ref="A3:B3"/>
    <mergeCell ref="C3:J3"/>
    <mergeCell ref="L3:N3"/>
    <mergeCell ref="A10:B10"/>
    <mergeCell ref="O3:P3"/>
    <mergeCell ref="E5:F5"/>
    <mergeCell ref="J5:K5"/>
    <mergeCell ref="A8:B8"/>
    <mergeCell ref="A9:B9"/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A38:E38"/>
    <mergeCell ref="J28:P28"/>
    <mergeCell ref="R28:U28"/>
    <mergeCell ref="V28:Z28"/>
    <mergeCell ref="A31:D36"/>
  </mergeCells>
  <conditionalFormatting sqref="E13:E22 E24:E25">
    <cfRule type="expression" dxfId="565" priority="95">
      <formula>CELL("inhalt",E$8)=""</formula>
    </cfRule>
    <cfRule type="expression" dxfId="564" priority="96">
      <formula>WEEKDAY(E$8,2)&gt;5</formula>
    </cfRule>
  </conditionalFormatting>
  <conditionalFormatting sqref="E13:E22 E24:E25">
    <cfRule type="expression" dxfId="563" priority="94">
      <formula>WEEKDAY(E$8,2)&gt;5</formula>
    </cfRule>
  </conditionalFormatting>
  <conditionalFormatting sqref="E26 G26">
    <cfRule type="expression" dxfId="562" priority="86">
      <formula>CELL("inhalt",E$8)=""</formula>
    </cfRule>
  </conditionalFormatting>
  <conditionalFormatting sqref="E26 G26">
    <cfRule type="expression" dxfId="561" priority="85">
      <formula>CELL("inhalt",E$8)=""</formula>
    </cfRule>
  </conditionalFormatting>
  <conditionalFormatting sqref="D26">
    <cfRule type="expression" dxfId="560" priority="79">
      <formula>CELL("inhalt",D$8)=""</formula>
    </cfRule>
  </conditionalFormatting>
  <conditionalFormatting sqref="D26">
    <cfRule type="expression" dxfId="559" priority="78">
      <formula>CELL("inhalt",D$8)=""</formula>
    </cfRule>
  </conditionalFormatting>
  <conditionalFormatting sqref="G8">
    <cfRule type="expression" dxfId="558" priority="56">
      <formula>CELL("inhalt",G$8)=""</formula>
    </cfRule>
  </conditionalFormatting>
  <conditionalFormatting sqref="G8">
    <cfRule type="expression" dxfId="557" priority="54">
      <formula>OR(G$8="Sat",G$8="Sun")</formula>
    </cfRule>
    <cfRule type="expression" dxfId="556" priority="55">
      <formula>G$10="NB"</formula>
    </cfRule>
  </conditionalFormatting>
  <conditionalFormatting sqref="D8 F8">
    <cfRule type="expression" dxfId="555" priority="53">
      <formula>CELL("inhalt",D$8)=""</formula>
    </cfRule>
  </conditionalFormatting>
  <conditionalFormatting sqref="D8 F8">
    <cfRule type="expression" dxfId="554" priority="51">
      <formula>OR(D$8="Sat",D$8="Sun")</formula>
    </cfRule>
    <cfRule type="expression" dxfId="553" priority="52">
      <formula>D$10="NB"</formula>
    </cfRule>
  </conditionalFormatting>
  <conditionalFormatting sqref="G13:G22 G24:G25">
    <cfRule type="expression" dxfId="552" priority="89">
      <formula>CELL("inhalt",G$8)=""</formula>
    </cfRule>
  </conditionalFormatting>
  <conditionalFormatting sqref="G13:G22 G24:G25">
    <cfRule type="expression" dxfId="551" priority="90">
      <formula>WEEKDAY(G$8,2)&gt;5</formula>
    </cfRule>
  </conditionalFormatting>
  <conditionalFormatting sqref="E23 G23">
    <cfRule type="expression" dxfId="550" priority="88">
      <formula>CELL("inhalt",E$8)=""</formula>
    </cfRule>
  </conditionalFormatting>
  <conditionalFormatting sqref="E23 G23">
    <cfRule type="expression" dxfId="549" priority="87">
      <formula>CELL("inhalt",E$8)=""</formula>
    </cfRule>
  </conditionalFormatting>
  <conditionalFormatting sqref="D13:D22 D24:D25">
    <cfRule type="expression" dxfId="548" priority="83">
      <formula>CELL("inhalt",D$8)=""</formula>
    </cfRule>
    <cfRule type="expression" dxfId="547" priority="84">
      <formula>WEEKDAY(D$8,2)&gt;5</formula>
    </cfRule>
  </conditionalFormatting>
  <conditionalFormatting sqref="D13:D22 D24:D25">
    <cfRule type="expression" dxfId="546" priority="82">
      <formula>WEEKDAY(D$8,2)&gt;5</formula>
    </cfRule>
  </conditionalFormatting>
  <conditionalFormatting sqref="D23">
    <cfRule type="expression" dxfId="545" priority="81">
      <formula>CELL("inhalt",D$8)=""</formula>
    </cfRule>
  </conditionalFormatting>
  <conditionalFormatting sqref="D23">
    <cfRule type="expression" dxfId="544" priority="80">
      <formula>CELL("inhalt",D$8)=""</formula>
    </cfRule>
  </conditionalFormatting>
  <conditionalFormatting sqref="G13:G26">
    <cfRule type="expression" dxfId="543" priority="77">
      <formula>G$10="NB"</formula>
    </cfRule>
    <cfRule type="expression" dxfId="542" priority="97">
      <formula>OR(G$8="Sat",G$8="Sun")</formula>
    </cfRule>
  </conditionalFormatting>
  <conditionalFormatting sqref="H13:V22 H24:V25 X24:AH25 X13:AH22 AJ13:AM22 AJ24:AM25">
    <cfRule type="expression" dxfId="541" priority="74">
      <formula>CELL("inhalt",H$8)=""</formula>
    </cfRule>
  </conditionalFormatting>
  <conditionalFormatting sqref="H13:V22 H24:V25 X24:AH25 X13:AH22 AJ13:AM22 AJ24:AM25">
    <cfRule type="expression" dxfId="540" priority="75">
      <formula>WEEKDAY(H$8,2)&gt;5</formula>
    </cfRule>
  </conditionalFormatting>
  <conditionalFormatting sqref="H23:V23 X23:AH23 AJ23:AM23">
    <cfRule type="expression" dxfId="539" priority="73">
      <formula>CELL("inhalt",H$8)=""</formula>
    </cfRule>
  </conditionalFormatting>
  <conditionalFormatting sqref="H23:V23 X23:AH23 AJ23:AM23">
    <cfRule type="expression" dxfId="538" priority="72">
      <formula>CELL("inhalt",H$8)=""</formula>
    </cfRule>
  </conditionalFormatting>
  <conditionalFormatting sqref="H26:V26 X26:AH26 AJ26:AM26">
    <cfRule type="expression" dxfId="537" priority="71">
      <formula>CELL("inhalt",H$8)=""</formula>
    </cfRule>
  </conditionalFormatting>
  <conditionalFormatting sqref="H26:V26 X26:AH26 AJ26:AM26">
    <cfRule type="expression" dxfId="536" priority="70">
      <formula>CELL("inhalt",H$8)=""</formula>
    </cfRule>
  </conditionalFormatting>
  <conditionalFormatting sqref="H13:V26 X13:AH26 AJ13:AM26">
    <cfRule type="expression" dxfId="535" priority="69">
      <formula>H$10="NB"</formula>
    </cfRule>
    <cfRule type="expression" dxfId="534" priority="76">
      <formula>OR(H$8="Sat",H$8="Sun")</formula>
    </cfRule>
  </conditionalFormatting>
  <conditionalFormatting sqref="G9:G10">
    <cfRule type="expression" dxfId="533" priority="67">
      <formula>CELL("inhalt",G$8)=""</formula>
    </cfRule>
  </conditionalFormatting>
  <conditionalFormatting sqref="G9:G10">
    <cfRule type="expression" dxfId="532" priority="66">
      <formula>G$10="NB"</formula>
    </cfRule>
    <cfRule type="expression" dxfId="531" priority="68">
      <formula>OR(G$8="Sat",G$8="Sun")</formula>
    </cfRule>
  </conditionalFormatting>
  <conditionalFormatting sqref="H9:V10 X9:AH10 AJ9:AM10">
    <cfRule type="expression" dxfId="530" priority="64">
      <formula>CELL("inhalt",H$8)=""</formula>
    </cfRule>
  </conditionalFormatting>
  <conditionalFormatting sqref="H9:V10 X9:AH10 AJ9:AM10">
    <cfRule type="expression" dxfId="529" priority="63">
      <formula>H$10="NB"</formula>
    </cfRule>
    <cfRule type="expression" dxfId="528" priority="65">
      <formula>OR(H$8="Sat",H$8="Sun")</formula>
    </cfRule>
  </conditionalFormatting>
  <conditionalFormatting sqref="H8:AH8 AJ8:AM8">
    <cfRule type="expression" dxfId="527" priority="62">
      <formula>CELL("inhalt",H$8)=""</formula>
    </cfRule>
  </conditionalFormatting>
  <conditionalFormatting sqref="H8:AH8 AJ8:AM8">
    <cfRule type="expression" dxfId="526" priority="60">
      <formula>OR(H$8="Sat",H$8="Sun")</formula>
    </cfRule>
    <cfRule type="expression" dxfId="525" priority="61">
      <formula>H$10="NB"</formula>
    </cfRule>
  </conditionalFormatting>
  <conditionalFormatting sqref="D9:D10 F9:F10">
    <cfRule type="expression" dxfId="524" priority="58">
      <formula>CELL("inhalt",D$8)=""</formula>
    </cfRule>
  </conditionalFormatting>
  <conditionalFormatting sqref="D9:D10 F9:F10">
    <cfRule type="expression" dxfId="523" priority="57">
      <formula>D$10="NB"</formula>
    </cfRule>
    <cfRule type="expression" dxfId="522" priority="59">
      <formula>OR(D$8="Sat",D$8="Sun")</formula>
    </cfRule>
  </conditionalFormatting>
  <conditionalFormatting sqref="E8">
    <cfRule type="expression" dxfId="521" priority="47">
      <formula>CELL("inhalt",E$8)=""</formula>
    </cfRule>
  </conditionalFormatting>
  <conditionalFormatting sqref="E8">
    <cfRule type="expression" dxfId="520" priority="45">
      <formula>OR(E$8="Sat",E$8="Sun")</formula>
    </cfRule>
    <cfRule type="expression" dxfId="519" priority="46">
      <formula>E$10="NB"</formula>
    </cfRule>
  </conditionalFormatting>
  <conditionalFormatting sqref="E9:E10">
    <cfRule type="expression" dxfId="518" priority="49">
      <formula>CELL("inhalt",E$8)=""</formula>
    </cfRule>
  </conditionalFormatting>
  <conditionalFormatting sqref="E9:E10">
    <cfRule type="expression" dxfId="517" priority="48">
      <formula>E$10="NB"</formula>
    </cfRule>
    <cfRule type="expression" dxfId="516" priority="50">
      <formula>OR(E$8="Sat",E$8="Sun")</formula>
    </cfRule>
  </conditionalFormatting>
  <conditionalFormatting sqref="W24:W25 W13:W22">
    <cfRule type="expression" dxfId="515" priority="31">
      <formula>CELL("inhalt",W$8)=""</formula>
    </cfRule>
  </conditionalFormatting>
  <conditionalFormatting sqref="W24:W25 W13:W22">
    <cfRule type="expression" dxfId="514" priority="32">
      <formula>WEEKDAY(W$8,2)&gt;5</formula>
    </cfRule>
  </conditionalFormatting>
  <conditionalFormatting sqref="W23">
    <cfRule type="expression" dxfId="513" priority="30">
      <formula>CELL("inhalt",W$8)=""</formula>
    </cfRule>
  </conditionalFormatting>
  <conditionalFormatting sqref="W23">
    <cfRule type="expression" dxfId="512" priority="29">
      <formula>CELL("inhalt",W$8)=""</formula>
    </cfRule>
  </conditionalFormatting>
  <conditionalFormatting sqref="W26">
    <cfRule type="expression" dxfId="511" priority="28">
      <formula>CELL("inhalt",W$8)=""</formula>
    </cfRule>
  </conditionalFormatting>
  <conditionalFormatting sqref="W26">
    <cfRule type="expression" dxfId="510" priority="27">
      <formula>CELL("inhalt",W$8)=""</formula>
    </cfRule>
  </conditionalFormatting>
  <conditionalFormatting sqref="W13:W26">
    <cfRule type="expression" dxfId="509" priority="26">
      <formula>W$10="NB"</formula>
    </cfRule>
    <cfRule type="expression" dxfId="508" priority="33">
      <formula>OR(W$8="Sat",W$8="Sun")</formula>
    </cfRule>
  </conditionalFormatting>
  <conditionalFormatting sqref="W9:W10">
    <cfRule type="expression" dxfId="507" priority="24">
      <formula>CELL("inhalt",W$8)=""</formula>
    </cfRule>
  </conditionalFormatting>
  <conditionalFormatting sqref="W9:W10">
    <cfRule type="expression" dxfId="506" priority="23">
      <formula>W$10="NB"</formula>
    </cfRule>
    <cfRule type="expression" dxfId="505" priority="25">
      <formula>OR(W$8="Sat",W$8="Sun")</formula>
    </cfRule>
  </conditionalFormatting>
  <conditionalFormatting sqref="F26">
    <cfRule type="expression" dxfId="504" priority="17">
      <formula>CELL("inhalt",F$8)=""</formula>
    </cfRule>
  </conditionalFormatting>
  <conditionalFormatting sqref="F26">
    <cfRule type="expression" dxfId="503" priority="16">
      <formula>CELL("inhalt",F$8)=""</formula>
    </cfRule>
  </conditionalFormatting>
  <conditionalFormatting sqref="F13:F22 F24:F25">
    <cfRule type="expression" dxfId="502" priority="20">
      <formula>CELL("inhalt",F$8)=""</formula>
    </cfRule>
  </conditionalFormatting>
  <conditionalFormatting sqref="F13:F22 F24:F25">
    <cfRule type="expression" dxfId="501" priority="21">
      <formula>WEEKDAY(F$8,2)&gt;5</formula>
    </cfRule>
  </conditionalFormatting>
  <conditionalFormatting sqref="F23">
    <cfRule type="expression" dxfId="500" priority="19">
      <formula>CELL("inhalt",F$8)=""</formula>
    </cfRule>
  </conditionalFormatting>
  <conditionalFormatting sqref="F23">
    <cfRule type="expression" dxfId="499" priority="18">
      <formula>CELL("inhalt",F$8)=""</formula>
    </cfRule>
  </conditionalFormatting>
  <conditionalFormatting sqref="F13:F26">
    <cfRule type="expression" dxfId="498" priority="15">
      <formula>F$10="NB"</formula>
    </cfRule>
    <cfRule type="expression" dxfId="497" priority="22">
      <formula>OR(F$8="Sat",F$8="Sun")</formula>
    </cfRule>
  </conditionalFormatting>
  <conditionalFormatting sqref="AI24:AI25 AI13:AI22">
    <cfRule type="expression" dxfId="496" priority="12">
      <formula>CELL("inhalt",AI$8)=""</formula>
    </cfRule>
  </conditionalFormatting>
  <conditionalFormatting sqref="AI24:AI25 AI13:AI22">
    <cfRule type="expression" dxfId="495" priority="13">
      <formula>WEEKDAY(AI$8,2)&gt;5</formula>
    </cfRule>
  </conditionalFormatting>
  <conditionalFormatting sqref="AI23">
    <cfRule type="expression" dxfId="494" priority="11">
      <formula>CELL("inhalt",AI$8)=""</formula>
    </cfRule>
  </conditionalFormatting>
  <conditionalFormatting sqref="AI23">
    <cfRule type="expression" dxfId="493" priority="10">
      <formula>CELL("inhalt",AI$8)=""</formula>
    </cfRule>
  </conditionalFormatting>
  <conditionalFormatting sqref="AI26">
    <cfRule type="expression" dxfId="492" priority="9">
      <formula>CELL("inhalt",AI$8)=""</formula>
    </cfRule>
  </conditionalFormatting>
  <conditionalFormatting sqref="AI26">
    <cfRule type="expression" dxfId="491" priority="8">
      <formula>CELL("inhalt",AI$8)=""</formula>
    </cfRule>
  </conditionalFormatting>
  <conditionalFormatting sqref="AI13:AI26">
    <cfRule type="expression" dxfId="490" priority="7">
      <formula>AI$10="NB"</formula>
    </cfRule>
    <cfRule type="expression" dxfId="489" priority="14">
      <formula>OR(AI$8="Sat",AI$8="Sun")</formula>
    </cfRule>
  </conditionalFormatting>
  <conditionalFormatting sqref="AI9:AI10">
    <cfRule type="expression" dxfId="488" priority="5">
      <formula>CELL("inhalt",AI$8)=""</formula>
    </cfRule>
  </conditionalFormatting>
  <conditionalFormatting sqref="AI9:AI10">
    <cfRule type="expression" dxfId="487" priority="4">
      <formula>AI$10="NB"</formula>
    </cfRule>
    <cfRule type="expression" dxfId="486" priority="6">
      <formula>OR(AI$8="Sat",AI$8="Sun")</formula>
    </cfRule>
  </conditionalFormatting>
  <conditionalFormatting sqref="AI8">
    <cfRule type="expression" dxfId="485" priority="3">
      <formula>CELL("inhalt",AI$8)=""</formula>
    </cfRule>
  </conditionalFormatting>
  <conditionalFormatting sqref="AI8">
    <cfRule type="expression" dxfId="484" priority="1">
      <formula>OR(AI$8="Sat",AI$8="Sun")</formula>
    </cfRule>
    <cfRule type="expression" dxfId="483" priority="2">
      <formula>AI$10="NB"</formula>
    </cfRule>
  </conditionalFormatting>
  <pageMargins left="0.7" right="0.7" top="0.78740157499999996" bottom="0.78740157499999996" header="0.3" footer="0.3"/>
  <pageSetup paperSize="9" scale="4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42"/>
  <sheetViews>
    <sheetView workbookViewId="0">
      <selection activeCell="D8" sqref="D8:D26"/>
    </sheetView>
  </sheetViews>
  <sheetFormatPr baseColWidth="10" defaultRowHeight="14.4"/>
  <cols>
    <col min="1" max="1" width="6" customWidth="1"/>
    <col min="2" max="2" width="13.44140625" customWidth="1"/>
    <col min="3" max="3" width="4" customWidth="1"/>
    <col min="4" max="14" width="6" customWidth="1"/>
    <col min="15" max="15" width="5.6640625" customWidth="1"/>
    <col min="16" max="39" width="6" customWidth="1"/>
    <col min="40" max="40" width="7.77734375" customWidth="1"/>
    <col min="41" max="41" width="9.77734375" customWidth="1"/>
  </cols>
  <sheetData>
    <row r="1" spans="1:41" ht="18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P1" s="12"/>
      <c r="Q1" s="13">
        <f>(January!Q1)</f>
        <v>0</v>
      </c>
      <c r="R1" s="12"/>
      <c r="S1" s="12"/>
      <c r="T1" s="12"/>
      <c r="U1" s="12"/>
      <c r="V1" s="52" t="s">
        <v>45</v>
      </c>
      <c r="W1" s="52"/>
      <c r="X1" s="53">
        <f>(January!X1)</f>
        <v>0</v>
      </c>
      <c r="Y1" s="12"/>
      <c r="Z1" s="12"/>
      <c r="AB1" s="52"/>
      <c r="AC1" s="52"/>
      <c r="AD1" s="61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">
      <c r="A2" s="11"/>
      <c r="B2" s="11"/>
      <c r="D2" s="51"/>
      <c r="O2" s="11"/>
    </row>
    <row r="3" spans="1:41" ht="36" customHeight="1">
      <c r="A3" s="117" t="s">
        <v>5</v>
      </c>
      <c r="B3" s="117"/>
      <c r="C3" s="140">
        <f>(January!C3)</f>
        <v>0</v>
      </c>
      <c r="D3" s="140"/>
      <c r="E3" s="140"/>
      <c r="F3" s="140"/>
      <c r="G3" s="140"/>
      <c r="H3" s="140"/>
      <c r="I3" s="140"/>
      <c r="J3" s="140"/>
      <c r="K3" s="12"/>
      <c r="L3" s="116" t="s">
        <v>23</v>
      </c>
      <c r="M3" s="116"/>
      <c r="N3" s="116"/>
      <c r="O3" s="141">
        <f>(January!O3)</f>
        <v>0</v>
      </c>
      <c r="P3" s="140"/>
      <c r="Q3" s="12"/>
      <c r="R3" s="12"/>
      <c r="S3" s="12" t="s">
        <v>52</v>
      </c>
      <c r="T3" s="12"/>
      <c r="U3" s="12"/>
      <c r="V3" s="140">
        <f>(January!V3)</f>
        <v>0</v>
      </c>
      <c r="W3" s="140"/>
      <c r="X3" s="140"/>
      <c r="Y3" s="140"/>
      <c r="Z3" s="140"/>
      <c r="AA3" s="140"/>
      <c r="AB3" s="140"/>
      <c r="AC3" s="140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4" t="s">
        <v>48</v>
      </c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125">
        <v>45778</v>
      </c>
      <c r="F5" s="125"/>
      <c r="G5" s="12"/>
      <c r="H5" s="12" t="s">
        <v>11</v>
      </c>
      <c r="I5" s="12"/>
      <c r="J5" s="116" t="s">
        <v>30</v>
      </c>
      <c r="K5" s="116"/>
      <c r="L5" s="12"/>
      <c r="M5" s="12"/>
      <c r="N5" s="12"/>
      <c r="O5" s="12" t="s">
        <v>19</v>
      </c>
      <c r="P5" s="12"/>
      <c r="Q5" s="25"/>
      <c r="R5" s="12" t="s">
        <v>26</v>
      </c>
      <c r="S5" s="62"/>
      <c r="T5" s="12"/>
      <c r="U5" s="25"/>
      <c r="V5" s="12" t="s">
        <v>50</v>
      </c>
      <c r="W5" s="62"/>
      <c r="X5" s="12"/>
      <c r="Y5" s="12"/>
      <c r="Z5" s="12"/>
      <c r="AA5" s="12"/>
      <c r="AB5" s="12"/>
      <c r="AC5" s="12"/>
      <c r="AD5" s="12"/>
      <c r="AE5" s="55" t="s">
        <v>49</v>
      </c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7">
        <f>WEEKDAY(H6,1)</f>
        <v>5</v>
      </c>
      <c r="G6" s="12"/>
      <c r="H6" s="48">
        <f>+E5</f>
        <v>45778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21" t="s">
        <v>2</v>
      </c>
      <c r="B8" s="122"/>
      <c r="C8" s="12"/>
      <c r="D8" s="87" t="str">
        <f>IF($F6=1,"Sun","")</f>
        <v/>
      </c>
      <c r="E8" s="87" t="str">
        <f>IF($F6=2,"Mo",IF(D8="","","Mo"))</f>
        <v/>
      </c>
      <c r="F8" s="87" t="str">
        <f>IF($F6=3,"Tue",IF(E8="","","Tue"))</f>
        <v/>
      </c>
      <c r="G8" s="87" t="str">
        <f>IF($F6=3,"Tue",IF(F8="","","Tue"))</f>
        <v/>
      </c>
      <c r="H8" s="45" t="str">
        <f>IF($F6=5,"Thu",IF(G8="","","Thu"))</f>
        <v>Thu</v>
      </c>
      <c r="I8" s="45" t="str">
        <f>IF($F6=6,"Fri",IF(H8="","","Fri"))</f>
        <v>Fri</v>
      </c>
      <c r="J8" s="45" t="str">
        <f>IF($F6=7,"Sat",IF(I8="","","Sat"))</f>
        <v>Sat</v>
      </c>
      <c r="K8" s="45" t="str">
        <f>IF(WEEKDAY(1+J9+$H6,2)=1,"Sun",IF(WEEKDAY(1+J9+$H6,2)=2,"Mo",IF(WEEKDAY(1+J9+$H6,2)=3,"Tue",IF(WEEKDAY(1+J9+$H6,2)=4,"Wed",IF(WEEKDAY(1+J9+$H6,2)=5,"Thu",IF(WEEKDAY(1+J9+$H6,2)=6,"Fri","Sat"))))))</f>
        <v>Sun</v>
      </c>
      <c r="L8" s="45" t="str">
        <f t="shared" ref="L8:AI8" si="0">IF(WEEKDAY(1+K9+$H6,2)=1,"Sun",IF(WEEKDAY(1+K9+$H6,2)=2,"Mo",IF(WEEKDAY(1+K9+$H6,2)=3,"Tue",IF(WEEKDAY(1+K9+$H6,2)=4,"Wed",IF(WEEKDAY(1+K9+$H6,2)=5,"Thu",IF(WEEKDAY(1+K9+$H6,2)=6,"Fri","Sat"))))))</f>
        <v>Mo</v>
      </c>
      <c r="M8" s="45" t="str">
        <f t="shared" si="0"/>
        <v>Tue</v>
      </c>
      <c r="N8" s="45" t="str">
        <f t="shared" si="0"/>
        <v>Wed</v>
      </c>
      <c r="O8" s="45" t="str">
        <f t="shared" si="0"/>
        <v>Thu</v>
      </c>
      <c r="P8" s="45" t="str">
        <f t="shared" si="0"/>
        <v>Fri</v>
      </c>
      <c r="Q8" s="45" t="str">
        <f t="shared" si="0"/>
        <v>Sat</v>
      </c>
      <c r="R8" s="45" t="str">
        <f t="shared" si="0"/>
        <v>Sun</v>
      </c>
      <c r="S8" s="45" t="str">
        <f t="shared" si="0"/>
        <v>Mo</v>
      </c>
      <c r="T8" s="45" t="str">
        <f t="shared" si="0"/>
        <v>Tue</v>
      </c>
      <c r="U8" s="45" t="str">
        <f t="shared" si="0"/>
        <v>Wed</v>
      </c>
      <c r="V8" s="45" t="str">
        <f t="shared" si="0"/>
        <v>Thu</v>
      </c>
      <c r="W8" s="45" t="str">
        <f t="shared" si="0"/>
        <v>Fri</v>
      </c>
      <c r="X8" s="45" t="str">
        <f t="shared" si="0"/>
        <v>Sat</v>
      </c>
      <c r="Y8" s="45" t="str">
        <f t="shared" si="0"/>
        <v>Sun</v>
      </c>
      <c r="Z8" s="45" t="str">
        <f t="shared" si="0"/>
        <v>Mo</v>
      </c>
      <c r="AA8" s="45" t="str">
        <f t="shared" si="0"/>
        <v>Tue</v>
      </c>
      <c r="AB8" s="45" t="str">
        <f t="shared" si="0"/>
        <v>Wed</v>
      </c>
      <c r="AC8" s="45" t="str">
        <f t="shared" si="0"/>
        <v>Thu</v>
      </c>
      <c r="AD8" s="45" t="str">
        <f t="shared" si="0"/>
        <v>Fri</v>
      </c>
      <c r="AE8" s="45" t="str">
        <f t="shared" si="0"/>
        <v>Sat</v>
      </c>
      <c r="AF8" s="45" t="str">
        <f t="shared" si="0"/>
        <v>Sun</v>
      </c>
      <c r="AG8" s="45" t="str">
        <f t="shared" si="0"/>
        <v>Mo</v>
      </c>
      <c r="AH8" s="45" t="str">
        <f t="shared" si="0"/>
        <v>Tue</v>
      </c>
      <c r="AI8" s="45" t="str">
        <f t="shared" si="0"/>
        <v>Wed</v>
      </c>
      <c r="AJ8" s="45" t="str">
        <f>IF(AI9="","",IF(1+AI9&gt;=31,"",IF(WEEKDAY(1+AI9+$H6,2)=1,"Sun",IF(WEEKDAY(1+AI9+$H6,2)=2,"Mo",IF(WEEKDAY(1+AI9+$H6,2)=3,"Tue",IF(WEEKDAY(1+AI9+$H6,2)=4,"Wed",IF(WEEKDAY(1+AI9+$H6,2)=5,"Thu",IF(WEEKDAY(1+AI9+$H6,2)=6,"Fri","Sat"))))))))</f>
        <v>Thu</v>
      </c>
      <c r="AK8" s="45" t="s">
        <v>69</v>
      </c>
      <c r="AL8" s="45" t="str">
        <f t="shared" ref="AL8" si="1">IF(WEEKDAY(1+AK9+$H6,2)=1,"Sun",IF(WEEKDAY(1+AK9+$H6,2)=2,"Mo",IF(WEEKDAY(1+AK9+$H6,2)=3,"Tue",IF(WEEKDAY(1+AK9+$H6,2)=4,"Wed",IF(WEEKDAY(1+AK9+$H6,2)=5,"Thu",IF(WEEKDAY(1+AK9+$H6,2)=6,"Fri","Sat"))))))</f>
        <v>Sat</v>
      </c>
      <c r="AM8" s="87" t="str">
        <f>IF(AL9="","",IF(1+AL9&gt;=31,"",IF(WEEKDAY(1+AL9+$H6,2)=1,"Sun",IF(WEEKDAY(1+AL9+$H6,2)=2,"Mo",IF(WEEKDAY(1+AL9+$H6,2)=3,"Tue",IF(WEEKDAY(1+AL9+$H6,2)=4,"Wed",IF(WEEKDAY(1+AL9+$H6,2)=5,"Thu",IF(WEEKDAY(1+AL9+$H6,2)=6,"Fri","Sat"))))))))</f>
        <v/>
      </c>
      <c r="AN8" s="12"/>
      <c r="AO8" s="12"/>
    </row>
    <row r="9" spans="1:41" ht="26.25" customHeight="1">
      <c r="A9" s="121" t="s">
        <v>3</v>
      </c>
      <c r="B9" s="122"/>
      <c r="C9" s="12"/>
      <c r="D9" s="88" t="str">
        <f>IF(F6=1,1,"")</f>
        <v/>
      </c>
      <c r="E9" s="88" t="str">
        <f>IF(F6=2,1,IF(D9="","",D9+1))</f>
        <v/>
      </c>
      <c r="F9" s="88" t="str">
        <f>IF(F6=3,1,IF(E9="","",E9+1))</f>
        <v/>
      </c>
      <c r="G9" s="88" t="str">
        <f>IF(G6=3,1,IF(F9="","",F9+1))</f>
        <v/>
      </c>
      <c r="H9" s="46">
        <f>IF(F6=5,1,IF(G9="","",G9+1))</f>
        <v>1</v>
      </c>
      <c r="I9" s="46">
        <f>IF(F6=6,1,IF(H9="","",H9+1))</f>
        <v>2</v>
      </c>
      <c r="J9" s="46">
        <f>IF(F6=7,1,IF(I9="","",I9+1))</f>
        <v>3</v>
      </c>
      <c r="K9" s="46">
        <f>1+J9</f>
        <v>4</v>
      </c>
      <c r="L9" s="46">
        <f t="shared" ref="L9:AG9" si="2">1+K9</f>
        <v>5</v>
      </c>
      <c r="M9" s="46">
        <f t="shared" si="2"/>
        <v>6</v>
      </c>
      <c r="N9" s="46">
        <f t="shared" si="2"/>
        <v>7</v>
      </c>
      <c r="O9" s="46">
        <f t="shared" si="2"/>
        <v>8</v>
      </c>
      <c r="P9" s="46">
        <f t="shared" si="2"/>
        <v>9</v>
      </c>
      <c r="Q9" s="46">
        <f t="shared" si="2"/>
        <v>10</v>
      </c>
      <c r="R9" s="46">
        <f t="shared" si="2"/>
        <v>11</v>
      </c>
      <c r="S9" s="46">
        <f t="shared" si="2"/>
        <v>12</v>
      </c>
      <c r="T9" s="46">
        <f t="shared" si="2"/>
        <v>13</v>
      </c>
      <c r="U9" s="46">
        <f t="shared" si="2"/>
        <v>14</v>
      </c>
      <c r="V9" s="46">
        <f t="shared" si="2"/>
        <v>15</v>
      </c>
      <c r="W9" s="46">
        <f t="shared" si="2"/>
        <v>16</v>
      </c>
      <c r="X9" s="46">
        <f t="shared" si="2"/>
        <v>17</v>
      </c>
      <c r="Y9" s="46">
        <f t="shared" si="2"/>
        <v>18</v>
      </c>
      <c r="Z9" s="46">
        <f t="shared" si="2"/>
        <v>19</v>
      </c>
      <c r="AA9" s="46">
        <f t="shared" si="2"/>
        <v>20</v>
      </c>
      <c r="AB9" s="46">
        <f t="shared" si="2"/>
        <v>21</v>
      </c>
      <c r="AC9" s="46">
        <f t="shared" si="2"/>
        <v>22</v>
      </c>
      <c r="AD9" s="46">
        <f t="shared" si="2"/>
        <v>23</v>
      </c>
      <c r="AE9" s="46">
        <f t="shared" si="2"/>
        <v>24</v>
      </c>
      <c r="AF9" s="46">
        <f t="shared" si="2"/>
        <v>25</v>
      </c>
      <c r="AG9" s="46">
        <f t="shared" si="2"/>
        <v>26</v>
      </c>
      <c r="AH9" s="46">
        <f t="shared" ref="AH9" si="3">1+AG9</f>
        <v>27</v>
      </c>
      <c r="AI9" s="46">
        <f t="shared" ref="AI9" si="4">1+AH9</f>
        <v>28</v>
      </c>
      <c r="AJ9" s="46">
        <f>IF(AI9="","",IF(1+AI9&gt;=31,"",1+AI9))</f>
        <v>29</v>
      </c>
      <c r="AK9" s="46">
        <v>30</v>
      </c>
      <c r="AL9" s="46">
        <f t="shared" ref="AL9" si="5">1+AK9</f>
        <v>31</v>
      </c>
      <c r="AM9" s="88" t="str">
        <f>IF(AL9="","",IF(1+AL9&gt;=31,"",1+AL9))</f>
        <v/>
      </c>
      <c r="AN9" s="12"/>
      <c r="AO9" s="12"/>
    </row>
    <row r="10" spans="1:41" ht="69" customHeight="1">
      <c r="A10" s="123" t="s">
        <v>41</v>
      </c>
      <c r="B10" s="124"/>
      <c r="C10" s="12"/>
      <c r="D10" s="89"/>
      <c r="E10" s="89"/>
      <c r="F10" s="89"/>
      <c r="G10" s="89"/>
      <c r="H10" s="26" t="s">
        <v>28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 t="s">
        <v>28</v>
      </c>
      <c r="AK10" s="26"/>
      <c r="AL10" s="26"/>
      <c r="AM10" s="89"/>
      <c r="AN10" s="12"/>
      <c r="AO10" s="12"/>
    </row>
    <row r="11" spans="1:41" ht="16.5" customHeight="1">
      <c r="A11" s="12"/>
      <c r="B11" s="15"/>
      <c r="C11" s="13"/>
      <c r="D11" s="90"/>
      <c r="E11" s="90"/>
      <c r="F11" s="90"/>
      <c r="G11" s="90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08"/>
      <c r="AM11" s="90"/>
      <c r="AN11" s="12"/>
      <c r="AO11" s="12"/>
    </row>
    <row r="12" spans="1:41" ht="30" customHeight="1">
      <c r="A12" s="43" t="s">
        <v>15</v>
      </c>
      <c r="B12" s="43" t="s">
        <v>14</v>
      </c>
      <c r="C12" s="18"/>
      <c r="D12" s="101"/>
      <c r="E12" s="101"/>
      <c r="F12" s="101"/>
      <c r="G12" s="101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8"/>
      <c r="AI12" s="18"/>
      <c r="AJ12" s="18"/>
      <c r="AK12" s="18"/>
      <c r="AL12" s="10"/>
      <c r="AM12" s="102"/>
      <c r="AN12" s="56" t="s">
        <v>4</v>
      </c>
      <c r="AO12" s="56" t="s">
        <v>51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92"/>
      <c r="E13" s="92"/>
      <c r="F13" s="93"/>
      <c r="G13" s="93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93"/>
      <c r="AN13" s="1">
        <f t="shared" ref="AN13:AN26" si="6">SUM(D13:AM13)</f>
        <v>0</v>
      </c>
      <c r="AO13" s="58" t="e">
        <f>AN13/U5</f>
        <v>#DIV/0!</v>
      </c>
    </row>
    <row r="14" spans="1:41" ht="32.25" customHeight="1">
      <c r="A14" s="1" t="s">
        <v>15</v>
      </c>
      <c r="B14" s="69">
        <f>January!B14</f>
        <v>0</v>
      </c>
      <c r="C14" s="1" t="s">
        <v>13</v>
      </c>
      <c r="D14" s="92"/>
      <c r="E14" s="92"/>
      <c r="F14" s="94"/>
      <c r="G14" s="94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94"/>
      <c r="AN14" s="1">
        <f t="shared" si="6"/>
        <v>0</v>
      </c>
      <c r="AO14" s="58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92"/>
      <c r="E15" s="92"/>
      <c r="F15" s="93"/>
      <c r="G15" s="93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93"/>
      <c r="AN15" s="1">
        <f t="shared" si="6"/>
        <v>0</v>
      </c>
      <c r="AO15" s="58" t="e">
        <f>AN15/U5</f>
        <v>#DIV/0!</v>
      </c>
    </row>
    <row r="16" spans="1:41" ht="32.25" customHeight="1">
      <c r="A16" s="1" t="s">
        <v>15</v>
      </c>
      <c r="B16" s="69">
        <f>January!B16</f>
        <v>0</v>
      </c>
      <c r="C16" s="1" t="s">
        <v>13</v>
      </c>
      <c r="D16" s="92"/>
      <c r="E16" s="92"/>
      <c r="F16" s="94"/>
      <c r="G16" s="94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94"/>
      <c r="AN16" s="1">
        <f t="shared" si="6"/>
        <v>0</v>
      </c>
      <c r="AO16" s="58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92"/>
      <c r="E17" s="92"/>
      <c r="F17" s="93"/>
      <c r="G17" s="93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93"/>
      <c r="AN17" s="1">
        <f t="shared" si="6"/>
        <v>0</v>
      </c>
      <c r="AO17" s="58" t="e">
        <f>AN17/U5</f>
        <v>#DIV/0!</v>
      </c>
    </row>
    <row r="18" spans="1:41" ht="32.25" customHeight="1">
      <c r="A18" s="1" t="s">
        <v>15</v>
      </c>
      <c r="B18" s="69">
        <f>January!B18</f>
        <v>0</v>
      </c>
      <c r="C18" s="1" t="s">
        <v>13</v>
      </c>
      <c r="D18" s="92"/>
      <c r="E18" s="92"/>
      <c r="F18" s="94"/>
      <c r="G18" s="94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94"/>
      <c r="AN18" s="1">
        <f t="shared" si="6"/>
        <v>0</v>
      </c>
      <c r="AO18" s="58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92"/>
      <c r="E19" s="92"/>
      <c r="F19" s="93"/>
      <c r="G19" s="93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93"/>
      <c r="AN19" s="1">
        <f t="shared" si="6"/>
        <v>0</v>
      </c>
      <c r="AO19" s="58" t="e">
        <f>AN19/U5</f>
        <v>#DIV/0!</v>
      </c>
    </row>
    <row r="20" spans="1:41" ht="32.25" customHeight="1">
      <c r="A20" s="1" t="s">
        <v>15</v>
      </c>
      <c r="B20" s="69">
        <f>January!B20</f>
        <v>0</v>
      </c>
      <c r="C20" s="1" t="s">
        <v>13</v>
      </c>
      <c r="D20" s="92"/>
      <c r="E20" s="92"/>
      <c r="F20" s="94"/>
      <c r="G20" s="94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94"/>
      <c r="AN20" s="1">
        <f t="shared" si="6"/>
        <v>0</v>
      </c>
      <c r="AO20" s="58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92"/>
      <c r="E21" s="92"/>
      <c r="F21" s="93"/>
      <c r="G21" s="93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93"/>
      <c r="AN21" s="1">
        <f t="shared" si="6"/>
        <v>0</v>
      </c>
      <c r="AO21" s="58" t="e">
        <f>AN21/U5</f>
        <v>#DIV/0!</v>
      </c>
    </row>
    <row r="22" spans="1:41" ht="32.25" customHeight="1" thickBot="1">
      <c r="A22" s="1" t="s">
        <v>15</v>
      </c>
      <c r="B22" s="69">
        <f>January!B22</f>
        <v>0</v>
      </c>
      <c r="C22" s="1" t="s">
        <v>13</v>
      </c>
      <c r="D22" s="92"/>
      <c r="E22" s="92"/>
      <c r="F22" s="94"/>
      <c r="G22" s="94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94"/>
      <c r="AN22" s="1">
        <f t="shared" si="6"/>
        <v>0</v>
      </c>
      <c r="AO22" s="58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95">
        <f t="shared" ref="D23:AK23" si="7">SUM(D13:D22)</f>
        <v>0</v>
      </c>
      <c r="E23" s="95">
        <f t="shared" si="7"/>
        <v>0</v>
      </c>
      <c r="F23" s="95">
        <f t="shared" ref="F23:G23" si="8">SUM(F13:F22)</f>
        <v>0</v>
      </c>
      <c r="G23" s="95">
        <f t="shared" si="8"/>
        <v>0</v>
      </c>
      <c r="H23" s="6">
        <f t="shared" si="7"/>
        <v>0</v>
      </c>
      <c r="I23" s="6">
        <f t="shared" si="7"/>
        <v>0</v>
      </c>
      <c r="J23" s="6">
        <f t="shared" si="7"/>
        <v>0</v>
      </c>
      <c r="K23" s="6">
        <f t="shared" si="7"/>
        <v>0</v>
      </c>
      <c r="L23" s="6">
        <f t="shared" si="7"/>
        <v>0</v>
      </c>
      <c r="M23" s="6">
        <f t="shared" si="7"/>
        <v>0</v>
      </c>
      <c r="N23" s="6">
        <f t="shared" si="7"/>
        <v>0</v>
      </c>
      <c r="O23" s="6">
        <f t="shared" si="7"/>
        <v>0</v>
      </c>
      <c r="P23" s="6">
        <f t="shared" si="7"/>
        <v>0</v>
      </c>
      <c r="Q23" s="6">
        <f t="shared" si="7"/>
        <v>0</v>
      </c>
      <c r="R23" s="6">
        <f t="shared" si="7"/>
        <v>0</v>
      </c>
      <c r="S23" s="6">
        <f t="shared" si="7"/>
        <v>0</v>
      </c>
      <c r="T23" s="6">
        <f t="shared" si="7"/>
        <v>0</v>
      </c>
      <c r="U23" s="6">
        <f t="shared" si="7"/>
        <v>0</v>
      </c>
      <c r="V23" s="6">
        <f t="shared" si="7"/>
        <v>0</v>
      </c>
      <c r="W23" s="6">
        <f t="shared" si="7"/>
        <v>0</v>
      </c>
      <c r="X23" s="6">
        <f t="shared" si="7"/>
        <v>0</v>
      </c>
      <c r="Y23" s="6">
        <f t="shared" si="7"/>
        <v>0</v>
      </c>
      <c r="Z23" s="6">
        <f t="shared" si="7"/>
        <v>0</v>
      </c>
      <c r="AA23" s="6">
        <f t="shared" si="7"/>
        <v>0</v>
      </c>
      <c r="AB23" s="6">
        <f t="shared" si="7"/>
        <v>0</v>
      </c>
      <c r="AC23" s="6">
        <f t="shared" si="7"/>
        <v>0</v>
      </c>
      <c r="AD23" s="6">
        <f t="shared" si="7"/>
        <v>0</v>
      </c>
      <c r="AE23" s="6">
        <f t="shared" si="7"/>
        <v>0</v>
      </c>
      <c r="AF23" s="6">
        <f t="shared" si="7"/>
        <v>0</v>
      </c>
      <c r="AG23" s="6">
        <f t="shared" si="7"/>
        <v>0</v>
      </c>
      <c r="AH23" s="6">
        <f t="shared" si="7"/>
        <v>0</v>
      </c>
      <c r="AI23" s="6">
        <f t="shared" si="7"/>
        <v>0</v>
      </c>
      <c r="AJ23" s="6">
        <f t="shared" si="7"/>
        <v>0</v>
      </c>
      <c r="AK23" s="6">
        <f t="shared" si="7"/>
        <v>0</v>
      </c>
      <c r="AL23" s="6">
        <f t="shared" ref="AL23" si="9">SUM(AL13:AL22)</f>
        <v>0</v>
      </c>
      <c r="AM23" s="95"/>
      <c r="AN23" s="6">
        <f t="shared" si="6"/>
        <v>0</v>
      </c>
      <c r="AO23" s="59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96"/>
      <c r="E24" s="96"/>
      <c r="F24" s="97"/>
      <c r="G24" s="97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103"/>
      <c r="AN24" s="1">
        <f t="shared" si="6"/>
        <v>0</v>
      </c>
      <c r="AO24" s="58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98"/>
      <c r="E25" s="98"/>
      <c r="F25" s="99"/>
      <c r="G25" s="99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99"/>
      <c r="AN25" s="1">
        <f t="shared" si="6"/>
        <v>0</v>
      </c>
      <c r="AO25" s="58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100">
        <f t="shared" ref="D26:AK26" si="10">SUM(D23:D25)</f>
        <v>0</v>
      </c>
      <c r="E26" s="100">
        <f t="shared" si="10"/>
        <v>0</v>
      </c>
      <c r="F26" s="100">
        <f t="shared" ref="F26:G26" si="11">SUM(F23:F25)</f>
        <v>0</v>
      </c>
      <c r="G26" s="100">
        <f t="shared" si="11"/>
        <v>0</v>
      </c>
      <c r="H26" s="7">
        <f t="shared" si="10"/>
        <v>0</v>
      </c>
      <c r="I26" s="7">
        <f t="shared" si="10"/>
        <v>0</v>
      </c>
      <c r="J26" s="7">
        <f t="shared" si="10"/>
        <v>0</v>
      </c>
      <c r="K26" s="7">
        <f t="shared" si="10"/>
        <v>0</v>
      </c>
      <c r="L26" s="7">
        <f t="shared" si="10"/>
        <v>0</v>
      </c>
      <c r="M26" s="7">
        <f t="shared" si="10"/>
        <v>0</v>
      </c>
      <c r="N26" s="7">
        <f t="shared" si="10"/>
        <v>0</v>
      </c>
      <c r="O26" s="7">
        <f t="shared" si="10"/>
        <v>0</v>
      </c>
      <c r="P26" s="7">
        <f t="shared" si="10"/>
        <v>0</v>
      </c>
      <c r="Q26" s="7">
        <f t="shared" si="10"/>
        <v>0</v>
      </c>
      <c r="R26" s="7">
        <f t="shared" si="10"/>
        <v>0</v>
      </c>
      <c r="S26" s="7">
        <f t="shared" si="10"/>
        <v>0</v>
      </c>
      <c r="T26" s="7">
        <f t="shared" si="10"/>
        <v>0</v>
      </c>
      <c r="U26" s="7">
        <f t="shared" si="10"/>
        <v>0</v>
      </c>
      <c r="V26" s="7">
        <f t="shared" si="10"/>
        <v>0</v>
      </c>
      <c r="W26" s="7">
        <f t="shared" si="10"/>
        <v>0</v>
      </c>
      <c r="X26" s="7">
        <f t="shared" si="10"/>
        <v>0</v>
      </c>
      <c r="Y26" s="7">
        <f t="shared" si="10"/>
        <v>0</v>
      </c>
      <c r="Z26" s="7">
        <f t="shared" si="10"/>
        <v>0</v>
      </c>
      <c r="AA26" s="7">
        <f t="shared" si="10"/>
        <v>0</v>
      </c>
      <c r="AB26" s="7">
        <f t="shared" si="10"/>
        <v>0</v>
      </c>
      <c r="AC26" s="7">
        <f t="shared" si="10"/>
        <v>0</v>
      </c>
      <c r="AD26" s="7">
        <f t="shared" si="10"/>
        <v>0</v>
      </c>
      <c r="AE26" s="7">
        <f t="shared" si="10"/>
        <v>0</v>
      </c>
      <c r="AF26" s="7">
        <f t="shared" si="10"/>
        <v>0</v>
      </c>
      <c r="AG26" s="7">
        <f t="shared" si="10"/>
        <v>0</v>
      </c>
      <c r="AH26" s="7">
        <f t="shared" si="10"/>
        <v>0</v>
      </c>
      <c r="AI26" s="7">
        <f t="shared" si="10"/>
        <v>0</v>
      </c>
      <c r="AJ26" s="7">
        <f t="shared" si="10"/>
        <v>0</v>
      </c>
      <c r="AK26" s="7">
        <f t="shared" si="10"/>
        <v>0</v>
      </c>
      <c r="AL26" s="7">
        <f t="shared" ref="AL26" si="12">SUM(AL23:AL25)</f>
        <v>0</v>
      </c>
      <c r="AM26" s="100"/>
      <c r="AN26" s="7">
        <f t="shared" si="6"/>
        <v>0</v>
      </c>
      <c r="AO26" s="60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</row>
    <row r="28" spans="1:41" ht="46.5" customHeight="1">
      <c r="A28" s="117" t="s">
        <v>19</v>
      </c>
      <c r="B28" s="117"/>
      <c r="C28" s="140">
        <f>(January!C28)</f>
        <v>0</v>
      </c>
      <c r="D28" s="140"/>
      <c r="E28" s="140"/>
      <c r="F28" s="140"/>
      <c r="G28" s="140"/>
      <c r="H28" s="116" t="s">
        <v>20</v>
      </c>
      <c r="I28" s="117"/>
      <c r="J28" s="120"/>
      <c r="K28" s="119"/>
      <c r="L28" s="119"/>
      <c r="M28" s="119"/>
      <c r="N28" s="119"/>
      <c r="O28" s="119"/>
      <c r="P28" s="119"/>
      <c r="Q28" s="12"/>
      <c r="R28" s="116" t="s">
        <v>12</v>
      </c>
      <c r="S28" s="116"/>
      <c r="T28" s="116"/>
      <c r="U28" s="116"/>
      <c r="V28" s="140">
        <f>(January!V28)</f>
        <v>0</v>
      </c>
      <c r="W28" s="140"/>
      <c r="X28" s="140"/>
      <c r="Y28" s="140"/>
      <c r="Z28" s="140"/>
      <c r="AA28" s="117" t="s">
        <v>20</v>
      </c>
      <c r="AB28" s="117"/>
      <c r="AC28" s="120"/>
      <c r="AD28" s="119"/>
      <c r="AE28" s="119"/>
      <c r="AF28" s="119"/>
      <c r="AG28" s="119"/>
      <c r="AH28" s="119"/>
      <c r="AI28" s="119"/>
      <c r="AJ28" s="12"/>
      <c r="AK28" s="12"/>
      <c r="AL28" s="12"/>
      <c r="AM28" s="12"/>
      <c r="AN28" s="12"/>
    </row>
    <row r="29" spans="1:41" ht="36" customHeight="1">
      <c r="A29" s="117" t="s">
        <v>27</v>
      </c>
      <c r="B29" s="117"/>
      <c r="C29" s="129"/>
      <c r="D29" s="130"/>
      <c r="E29" s="130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16" t="s">
        <v>27</v>
      </c>
      <c r="S29" s="116"/>
      <c r="T29" s="116"/>
      <c r="U29" s="116"/>
      <c r="V29" s="129"/>
      <c r="W29" s="130"/>
      <c r="X29" s="130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</row>
    <row r="31" spans="1:41" s="41" customFormat="1" ht="18.75" customHeight="1">
      <c r="A31" s="151" t="s">
        <v>21</v>
      </c>
      <c r="B31" s="152"/>
      <c r="C31" s="152"/>
      <c r="D31" s="153"/>
      <c r="E31" s="131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3"/>
    </row>
    <row r="32" spans="1:41" s="41" customFormat="1" ht="18.75" customHeight="1">
      <c r="A32" s="154"/>
      <c r="B32" s="155"/>
      <c r="C32" s="155"/>
      <c r="D32" s="156"/>
      <c r="E32" s="134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6"/>
    </row>
    <row r="33" spans="1:40" s="41" customFormat="1" ht="18.75" customHeight="1">
      <c r="A33" s="154"/>
      <c r="B33" s="155"/>
      <c r="C33" s="155"/>
      <c r="D33" s="156"/>
      <c r="E33" s="134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6"/>
    </row>
    <row r="34" spans="1:40" s="41" customFormat="1" ht="18.75" customHeight="1">
      <c r="A34" s="154"/>
      <c r="B34" s="155"/>
      <c r="C34" s="155"/>
      <c r="D34" s="156"/>
      <c r="E34" s="134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6"/>
    </row>
    <row r="35" spans="1:40" s="41" customFormat="1" ht="18.75" customHeight="1">
      <c r="A35" s="154"/>
      <c r="B35" s="155"/>
      <c r="C35" s="155"/>
      <c r="D35" s="156"/>
      <c r="E35" s="134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6"/>
    </row>
    <row r="36" spans="1:40" s="41" customFormat="1" ht="18.75" customHeight="1">
      <c r="A36" s="157"/>
      <c r="B36" s="158"/>
      <c r="C36" s="158"/>
      <c r="D36" s="159"/>
      <c r="E36" s="137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9"/>
    </row>
    <row r="37" spans="1:40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</row>
    <row r="38" spans="1:40" ht="29.25" customHeight="1">
      <c r="A38" s="126" t="s">
        <v>43</v>
      </c>
      <c r="B38" s="127"/>
      <c r="C38" s="127"/>
      <c r="D38" s="127"/>
      <c r="E38" s="128"/>
      <c r="F38" s="120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</row>
    <row r="39" spans="1:40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</row>
    <row r="40" spans="1:40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</row>
    <row r="41" spans="1:40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</row>
    <row r="42" spans="1:40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</row>
  </sheetData>
  <sheetProtection algorithmName="SHA-512" hashValue="g692TPUNlYlhc8+8NiHlYhgZAi589zTzPdU/htUp4PO3nBBpjH2FWr8JKZA1MZ20xBgNdBg2BmMVWFobsvXx/g==" saltValue="ZQLtQkKiI2geH9V6FLU9pA==" spinCount="100000" sheet="1" objects="1" scenarios="1"/>
  <mergeCells count="26">
    <mergeCell ref="A38:E38"/>
    <mergeCell ref="A31:D36"/>
    <mergeCell ref="A10:B10"/>
    <mergeCell ref="C28:G28"/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H28:I28"/>
    <mergeCell ref="J28:P28"/>
    <mergeCell ref="R28:U28"/>
    <mergeCell ref="V28:Z28"/>
    <mergeCell ref="A3:B3"/>
    <mergeCell ref="C3:J3"/>
    <mergeCell ref="O3:P3"/>
    <mergeCell ref="E5:F5"/>
    <mergeCell ref="J5:K5"/>
    <mergeCell ref="L3:N3"/>
    <mergeCell ref="A8:B8"/>
    <mergeCell ref="A9:B9"/>
    <mergeCell ref="V3:AC3"/>
  </mergeCells>
  <conditionalFormatting sqref="E13:E22 E24:E25">
    <cfRule type="expression" dxfId="482" priority="77">
      <formula>CELL("inhalt",E$8)=""</formula>
    </cfRule>
    <cfRule type="expression" dxfId="481" priority="78">
      <formula>WEEKDAY(E$8,2)&gt;5</formula>
    </cfRule>
  </conditionalFormatting>
  <conditionalFormatting sqref="E13:E22 E24:E25">
    <cfRule type="expression" dxfId="480" priority="76">
      <formula>WEEKDAY(E$8,2)&gt;5</formula>
    </cfRule>
  </conditionalFormatting>
  <conditionalFormatting sqref="E26:F26">
    <cfRule type="expression" dxfId="479" priority="68">
      <formula>CELL("inhalt",E$8)=""</formula>
    </cfRule>
  </conditionalFormatting>
  <conditionalFormatting sqref="E26:F26">
    <cfRule type="expression" dxfId="478" priority="67">
      <formula>CELL("inhalt",E$8)=""</formula>
    </cfRule>
  </conditionalFormatting>
  <conditionalFormatting sqref="D26">
    <cfRule type="expression" dxfId="477" priority="61">
      <formula>CELL("inhalt",D$8)=""</formula>
    </cfRule>
  </conditionalFormatting>
  <conditionalFormatting sqref="D26">
    <cfRule type="expression" dxfId="476" priority="60">
      <formula>CELL("inhalt",D$8)=""</formula>
    </cfRule>
  </conditionalFormatting>
  <conditionalFormatting sqref="D8:F8">
    <cfRule type="expression" dxfId="475" priority="35">
      <formula>CELL("inhalt",D$8)=""</formula>
    </cfRule>
  </conditionalFormatting>
  <conditionalFormatting sqref="D8:F8">
    <cfRule type="expression" dxfId="474" priority="33">
      <formula>OR(D$8="Sat",D$8="Sun")</formula>
    </cfRule>
    <cfRule type="expression" dxfId="473" priority="34">
      <formula>D$10="NB"</formula>
    </cfRule>
  </conditionalFormatting>
  <conditionalFormatting sqref="E23:F23">
    <cfRule type="expression" dxfId="472" priority="70">
      <formula>CELL("inhalt",E$8)=""</formula>
    </cfRule>
  </conditionalFormatting>
  <conditionalFormatting sqref="E23:F23">
    <cfRule type="expression" dxfId="471" priority="69">
      <formula>CELL("inhalt",E$8)=""</formula>
    </cfRule>
  </conditionalFormatting>
  <conditionalFormatting sqref="D13:D22 D24:D25">
    <cfRule type="expression" dxfId="470" priority="65">
      <formula>CELL("inhalt",D$8)=""</formula>
    </cfRule>
    <cfRule type="expression" dxfId="469" priority="66">
      <formula>WEEKDAY(D$8,2)&gt;5</formula>
    </cfRule>
  </conditionalFormatting>
  <conditionalFormatting sqref="D13:D22 D24:D25">
    <cfRule type="expression" dxfId="468" priority="64">
      <formula>WEEKDAY(D$8,2)&gt;5</formula>
    </cfRule>
  </conditionalFormatting>
  <conditionalFormatting sqref="D23">
    <cfRule type="expression" dxfId="467" priority="63">
      <formula>CELL("inhalt",D$8)=""</formula>
    </cfRule>
  </conditionalFormatting>
  <conditionalFormatting sqref="D23">
    <cfRule type="expression" dxfId="466" priority="62">
      <formula>CELL("inhalt",D$8)=""</formula>
    </cfRule>
  </conditionalFormatting>
  <conditionalFormatting sqref="H13:AK22 H24:AK25 AM24:AM25 AM13:AM22">
    <cfRule type="expression" dxfId="465" priority="56">
      <formula>CELL("inhalt",H$8)=""</formula>
    </cfRule>
  </conditionalFormatting>
  <conditionalFormatting sqref="H13:AK22 H24:AK25 AM24:AM25 AM13:AM22">
    <cfRule type="expression" dxfId="464" priority="57">
      <formula>WEEKDAY(H$8,2)&gt;5</formula>
    </cfRule>
  </conditionalFormatting>
  <conditionalFormatting sqref="H23:AK23 AM23">
    <cfRule type="expression" dxfId="463" priority="55">
      <formula>CELL("inhalt",H$8)=""</formula>
    </cfRule>
  </conditionalFormatting>
  <conditionalFormatting sqref="H23:AK23 AM23">
    <cfRule type="expression" dxfId="462" priority="54">
      <formula>CELL("inhalt",H$8)=""</formula>
    </cfRule>
  </conditionalFormatting>
  <conditionalFormatting sqref="H26:AK26 AM26">
    <cfRule type="expression" dxfId="461" priority="53">
      <formula>CELL("inhalt",H$8)=""</formula>
    </cfRule>
  </conditionalFormatting>
  <conditionalFormatting sqref="H26:AK26 AM26">
    <cfRule type="expression" dxfId="460" priority="52">
      <formula>CELL("inhalt",H$8)=""</formula>
    </cfRule>
  </conditionalFormatting>
  <conditionalFormatting sqref="H13:AK26 AM13:AM26">
    <cfRule type="expression" dxfId="459" priority="51">
      <formula>H$10="NB"</formula>
    </cfRule>
    <cfRule type="expression" dxfId="458" priority="58">
      <formula>OR(H$8="Sat",H$8="Sun")</formula>
    </cfRule>
  </conditionalFormatting>
  <conditionalFormatting sqref="H9:AK10 AM9:AM10">
    <cfRule type="expression" dxfId="457" priority="46">
      <formula>CELL("inhalt",H$8)=""</formula>
    </cfRule>
  </conditionalFormatting>
  <conditionalFormatting sqref="H9:AK10 AM9:AM10">
    <cfRule type="expression" dxfId="456" priority="45">
      <formula>H$10="NB"</formula>
    </cfRule>
    <cfRule type="expression" dxfId="455" priority="47">
      <formula>OR(H$8="Sat",H$8="Sun")</formula>
    </cfRule>
  </conditionalFormatting>
  <conditionalFormatting sqref="H8:AK8 AM8">
    <cfRule type="expression" dxfId="454" priority="44">
      <formula>CELL("inhalt",H$8)=""</formula>
    </cfRule>
  </conditionalFormatting>
  <conditionalFormatting sqref="H8:AK8 AM8">
    <cfRule type="expression" dxfId="453" priority="42">
      <formula>OR(H$8="Sat",H$8="Sun")</formula>
    </cfRule>
    <cfRule type="expression" dxfId="452" priority="43">
      <formula>H$10="NB"</formula>
    </cfRule>
  </conditionalFormatting>
  <conditionalFormatting sqref="D9:F10">
    <cfRule type="expression" dxfId="451" priority="40">
      <formula>CELL("inhalt",D$8)=""</formula>
    </cfRule>
  </conditionalFormatting>
  <conditionalFormatting sqref="D9:F10">
    <cfRule type="expression" dxfId="450" priority="39">
      <formula>D$10="NB"</formula>
    </cfRule>
    <cfRule type="expression" dxfId="449" priority="41">
      <formula>OR(D$8="Sat",D$8="Sun")</formula>
    </cfRule>
  </conditionalFormatting>
  <conditionalFormatting sqref="F13:F22 F24:F25">
    <cfRule type="expression" dxfId="448" priority="30">
      <formula>CELL("inhalt",F$8)=""</formula>
    </cfRule>
  </conditionalFormatting>
  <conditionalFormatting sqref="F13:F22 F24:F25">
    <cfRule type="expression" dxfId="447" priority="31">
      <formula>WEEKDAY(F$8,2)&gt;5</formula>
    </cfRule>
  </conditionalFormatting>
  <conditionalFormatting sqref="F13:F26">
    <cfRule type="expression" dxfId="446" priority="29">
      <formula>F$10="NB"</formula>
    </cfRule>
    <cfRule type="expression" dxfId="445" priority="32">
      <formula>OR(F$8="Sat",F$8="Sun")</formula>
    </cfRule>
  </conditionalFormatting>
  <conditionalFormatting sqref="G26">
    <cfRule type="expression" dxfId="444" priority="26">
      <formula>CELL("inhalt",G$8)=""</formula>
    </cfRule>
  </conditionalFormatting>
  <conditionalFormatting sqref="G26">
    <cfRule type="expression" dxfId="443" priority="25">
      <formula>CELL("inhalt",G$8)=""</formula>
    </cfRule>
  </conditionalFormatting>
  <conditionalFormatting sqref="G8">
    <cfRule type="expression" dxfId="442" priority="21">
      <formula>CELL("inhalt",G$8)=""</formula>
    </cfRule>
  </conditionalFormatting>
  <conditionalFormatting sqref="G8">
    <cfRule type="expression" dxfId="441" priority="19">
      <formula>OR(G$8="Sat",G$8="Sun")</formula>
    </cfRule>
    <cfRule type="expression" dxfId="440" priority="20">
      <formula>G$10="NB"</formula>
    </cfRule>
  </conditionalFormatting>
  <conditionalFormatting sqref="G23">
    <cfRule type="expression" dxfId="439" priority="28">
      <formula>CELL("inhalt",G$8)=""</formula>
    </cfRule>
  </conditionalFormatting>
  <conditionalFormatting sqref="G23">
    <cfRule type="expression" dxfId="438" priority="27">
      <formula>CELL("inhalt",G$8)=""</formula>
    </cfRule>
  </conditionalFormatting>
  <conditionalFormatting sqref="G9:G10">
    <cfRule type="expression" dxfId="437" priority="23">
      <formula>CELL("inhalt",G$8)=""</formula>
    </cfRule>
  </conditionalFormatting>
  <conditionalFormatting sqref="G9:G10">
    <cfRule type="expression" dxfId="436" priority="22">
      <formula>G$10="NB"</formula>
    </cfRule>
    <cfRule type="expression" dxfId="435" priority="24">
      <formula>OR(G$8="Sat",G$8="Sun")</formula>
    </cfRule>
  </conditionalFormatting>
  <conditionalFormatting sqref="G13:G22 G24:G25">
    <cfRule type="expression" dxfId="434" priority="16">
      <formula>CELL("inhalt",G$8)=""</formula>
    </cfRule>
  </conditionalFormatting>
  <conditionalFormatting sqref="G13:G22 G24:G25">
    <cfRule type="expression" dxfId="433" priority="17">
      <formula>WEEKDAY(G$8,2)&gt;5</formula>
    </cfRule>
  </conditionalFormatting>
  <conditionalFormatting sqref="G13:G26">
    <cfRule type="expression" dxfId="432" priority="15">
      <formula>G$10="NB"</formula>
    </cfRule>
    <cfRule type="expression" dxfId="431" priority="18">
      <formula>OR(G$8="Sat",G$8="Sun")</formula>
    </cfRule>
  </conditionalFormatting>
  <conditionalFormatting sqref="AL13:AL22 AL24:AL25">
    <cfRule type="expression" dxfId="430" priority="12">
      <formula>CELL("inhalt",AL$8)=""</formula>
    </cfRule>
  </conditionalFormatting>
  <conditionalFormatting sqref="AL13:AL22 AL24:AL25">
    <cfRule type="expression" dxfId="429" priority="13">
      <formula>WEEKDAY(AL$8,2)&gt;5</formula>
    </cfRule>
  </conditionalFormatting>
  <conditionalFormatting sqref="AL23">
    <cfRule type="expression" dxfId="428" priority="11">
      <formula>CELL("inhalt",AL$8)=""</formula>
    </cfRule>
  </conditionalFormatting>
  <conditionalFormatting sqref="AL23">
    <cfRule type="expression" dxfId="427" priority="10">
      <formula>CELL("inhalt",AL$8)=""</formula>
    </cfRule>
  </conditionalFormatting>
  <conditionalFormatting sqref="AL26">
    <cfRule type="expression" dxfId="426" priority="9">
      <formula>CELL("inhalt",AL$8)=""</formula>
    </cfRule>
  </conditionalFormatting>
  <conditionalFormatting sqref="AL26">
    <cfRule type="expression" dxfId="425" priority="8">
      <formula>CELL("inhalt",AL$8)=""</formula>
    </cfRule>
  </conditionalFormatting>
  <conditionalFormatting sqref="AL13:AL26">
    <cfRule type="expression" dxfId="424" priority="7">
      <formula>AL$10="NB"</formula>
    </cfRule>
    <cfRule type="expression" dxfId="423" priority="14">
      <formula>OR(AL$8="Sat",AL$8="Sun")</formula>
    </cfRule>
  </conditionalFormatting>
  <conditionalFormatting sqref="AL9:AL10">
    <cfRule type="expression" dxfId="422" priority="5">
      <formula>CELL("inhalt",AL$8)=""</formula>
    </cfRule>
  </conditionalFormatting>
  <conditionalFormatting sqref="AL9:AL10">
    <cfRule type="expression" dxfId="421" priority="4">
      <formula>AL$10="NB"</formula>
    </cfRule>
    <cfRule type="expression" dxfId="420" priority="6">
      <formula>OR(AL$8="Sat",AL$8="Sun")</formula>
    </cfRule>
  </conditionalFormatting>
  <conditionalFormatting sqref="AL8">
    <cfRule type="expression" dxfId="419" priority="3">
      <formula>CELL("inhalt",AL$8)=""</formula>
    </cfRule>
  </conditionalFormatting>
  <conditionalFormatting sqref="AL8">
    <cfRule type="expression" dxfId="418" priority="1">
      <formula>OR(AL$8="Sat",AL$8="Sun")</formula>
    </cfRule>
    <cfRule type="expression" dxfId="417" priority="2">
      <formula>AL$10="NB"</formula>
    </cfRule>
  </conditionalFormatting>
  <pageMargins left="0.7" right="0.7" top="0.78740157499999996" bottom="0.78740157499999996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O42"/>
  <sheetViews>
    <sheetView workbookViewId="0">
      <selection activeCell="N10" sqref="N10"/>
    </sheetView>
  </sheetViews>
  <sheetFormatPr baseColWidth="10" defaultRowHeight="14.4"/>
  <cols>
    <col min="1" max="1" width="6" customWidth="1"/>
    <col min="2" max="2" width="13.44140625" customWidth="1"/>
    <col min="3" max="3" width="4" customWidth="1"/>
    <col min="4" max="14" width="6" customWidth="1"/>
    <col min="15" max="15" width="5.6640625" customWidth="1"/>
    <col min="16" max="39" width="6" customWidth="1"/>
    <col min="40" max="40" width="8.77734375" customWidth="1"/>
  </cols>
  <sheetData>
    <row r="1" spans="1:41" ht="18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O1" s="12"/>
      <c r="P1" s="12"/>
      <c r="Q1" s="13">
        <f>(January!Q1)</f>
        <v>0</v>
      </c>
      <c r="R1" s="12"/>
      <c r="S1" s="12"/>
      <c r="T1" s="12"/>
      <c r="U1" s="12"/>
      <c r="V1" s="52" t="s">
        <v>45</v>
      </c>
      <c r="W1" s="52"/>
      <c r="X1" s="53">
        <f>(January!X1)</f>
        <v>0</v>
      </c>
      <c r="Y1" s="12"/>
      <c r="Z1" s="12"/>
      <c r="AB1" s="52"/>
      <c r="AC1" s="52"/>
      <c r="AD1" s="61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">
      <c r="A2" s="11"/>
      <c r="B2" s="11"/>
      <c r="D2" s="51"/>
      <c r="O2" s="11"/>
    </row>
    <row r="3" spans="1:41" ht="36" customHeight="1">
      <c r="A3" s="117" t="s">
        <v>5</v>
      </c>
      <c r="B3" s="117"/>
      <c r="C3" s="140">
        <f>(January!C3)</f>
        <v>0</v>
      </c>
      <c r="D3" s="140"/>
      <c r="E3" s="140"/>
      <c r="F3" s="140"/>
      <c r="G3" s="140"/>
      <c r="H3" s="140"/>
      <c r="I3" s="140"/>
      <c r="J3" s="140"/>
      <c r="K3" s="12"/>
      <c r="L3" s="116" t="s">
        <v>23</v>
      </c>
      <c r="M3" s="116"/>
      <c r="N3" s="116"/>
      <c r="O3" s="141">
        <f>(January!O3)</f>
        <v>0</v>
      </c>
      <c r="P3" s="140"/>
      <c r="Q3" s="12"/>
      <c r="R3" s="12" t="s">
        <v>52</v>
      </c>
      <c r="S3" s="12"/>
      <c r="T3" s="12"/>
      <c r="U3" s="140">
        <f>(January!V3)</f>
        <v>0</v>
      </c>
      <c r="V3" s="140"/>
      <c r="W3" s="140"/>
      <c r="X3" s="140"/>
      <c r="Y3" s="140"/>
      <c r="Z3" s="140"/>
      <c r="AA3" s="140"/>
      <c r="AB3" s="140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B4" s="12"/>
      <c r="AC4" s="12"/>
      <c r="AD4" s="54" t="s">
        <v>48</v>
      </c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125">
        <v>45809</v>
      </c>
      <c r="F5" s="125"/>
      <c r="G5" s="12"/>
      <c r="H5" s="12" t="s">
        <v>11</v>
      </c>
      <c r="I5" s="12"/>
      <c r="J5" s="116" t="s">
        <v>32</v>
      </c>
      <c r="K5" s="116"/>
      <c r="L5" s="12"/>
      <c r="M5" s="12"/>
      <c r="N5" s="12"/>
      <c r="O5" s="12" t="s">
        <v>19</v>
      </c>
      <c r="P5" s="12"/>
      <c r="Q5" s="25"/>
      <c r="R5" s="12" t="s">
        <v>26</v>
      </c>
      <c r="S5" s="62"/>
      <c r="T5" s="12"/>
      <c r="U5" s="25"/>
      <c r="V5" s="12" t="s">
        <v>50</v>
      </c>
      <c r="W5" s="62"/>
      <c r="X5" s="12"/>
      <c r="Y5" s="12"/>
      <c r="Z5" s="12"/>
      <c r="AA5" s="12"/>
      <c r="AB5" s="12"/>
      <c r="AC5" s="12"/>
      <c r="AD5" s="55" t="s">
        <v>49</v>
      </c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7">
        <f>WEEKDAY(H6,1)</f>
        <v>1</v>
      </c>
      <c r="G6" s="12"/>
      <c r="H6" s="48">
        <f>+E5</f>
        <v>45809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21" t="s">
        <v>2</v>
      </c>
      <c r="B8" s="122"/>
      <c r="C8" s="44"/>
      <c r="D8" s="87" t="str">
        <f>IF($F6=1,"Sun","")</f>
        <v>Sun</v>
      </c>
      <c r="E8" s="87" t="str">
        <f>IF($F6=2,"Mo",IF(D8="","","Mo"))</f>
        <v>Mo</v>
      </c>
      <c r="F8" s="87" t="str">
        <f>IF($F6=3,"Tue",IF(E8="","","Tue"))</f>
        <v>Tue</v>
      </c>
      <c r="G8" s="87" t="str">
        <f>IF($F6=4,"Wed",IF(F8="","","Wed"))</f>
        <v>Wed</v>
      </c>
      <c r="H8" s="87" t="str">
        <f>IF($F6=5,"Thu",IF(G8="","","Thu"))</f>
        <v>Thu</v>
      </c>
      <c r="I8" s="87" t="str">
        <f>IF($F6=6,"Fri",IF(H8="","","Fri"))</f>
        <v>Fri</v>
      </c>
      <c r="J8" s="45" t="str">
        <f>IF($F6=7,"Sat",IF(I8="","","Sat"))</f>
        <v>Sat</v>
      </c>
      <c r="K8" s="45" t="str">
        <f>IF(WEEKDAY(1+J9+$H6,2)=1,"Sun",IF(WEEKDAY(1+J9+$H6,2)=2,"Mo",IF(WEEKDAY(1+J9+$H6,2)=3,"Tue",IF(WEEKDAY(1+J9+$H6,2)=4,"Wed",IF(WEEKDAY(1+J9+$H6,2)=5,"Thu",IF(WEEKDAY(1+J9+$H6,2)=6,"Fri","Sat"))))))</f>
        <v>Sun</v>
      </c>
      <c r="L8" s="45" t="str">
        <f t="shared" ref="L8:AG8" si="0">IF(WEEKDAY(1+K9+$H6,2)=1,"Sun",IF(WEEKDAY(1+K9+$H6,2)=2,"Mo",IF(WEEKDAY(1+K9+$H6,2)=3,"Tue",IF(WEEKDAY(1+K9+$H6,2)=4,"Wed",IF(WEEKDAY(1+K9+$H6,2)=5,"Thu",IF(WEEKDAY(1+K9+$H6,2)=6,"Fri","Sat"))))))</f>
        <v>Mo</v>
      </c>
      <c r="M8" s="45" t="str">
        <f t="shared" si="0"/>
        <v>Tue</v>
      </c>
      <c r="N8" s="45" t="str">
        <f t="shared" si="0"/>
        <v>Wed</v>
      </c>
      <c r="O8" s="45" t="str">
        <f t="shared" si="0"/>
        <v>Thu</v>
      </c>
      <c r="P8" s="45" t="str">
        <f t="shared" si="0"/>
        <v>Fri</v>
      </c>
      <c r="Q8" s="45" t="str">
        <f t="shared" si="0"/>
        <v>Sat</v>
      </c>
      <c r="R8" s="45" t="str">
        <f t="shared" si="0"/>
        <v>Sun</v>
      </c>
      <c r="S8" s="45" t="str">
        <f t="shared" si="0"/>
        <v>Mo</v>
      </c>
      <c r="T8" s="45" t="str">
        <f t="shared" si="0"/>
        <v>Tue</v>
      </c>
      <c r="U8" s="45" t="str">
        <f t="shared" si="0"/>
        <v>Wed</v>
      </c>
      <c r="V8" s="45" t="str">
        <f t="shared" si="0"/>
        <v>Thu</v>
      </c>
      <c r="W8" s="45" t="str">
        <f t="shared" si="0"/>
        <v>Fri</v>
      </c>
      <c r="X8" s="45" t="str">
        <f t="shared" si="0"/>
        <v>Sat</v>
      </c>
      <c r="Y8" s="45" t="str">
        <f t="shared" si="0"/>
        <v>Sun</v>
      </c>
      <c r="Z8" s="45" t="str">
        <f t="shared" si="0"/>
        <v>Mo</v>
      </c>
      <c r="AA8" s="45" t="str">
        <f t="shared" si="0"/>
        <v>Tue</v>
      </c>
      <c r="AB8" s="45" t="str">
        <f t="shared" si="0"/>
        <v>Wed</v>
      </c>
      <c r="AC8" s="45" t="str">
        <f t="shared" si="0"/>
        <v>Thu</v>
      </c>
      <c r="AD8" s="45" t="str">
        <f t="shared" si="0"/>
        <v>Fri</v>
      </c>
      <c r="AE8" s="45" t="str">
        <f t="shared" si="0"/>
        <v>Sat</v>
      </c>
      <c r="AF8" s="45" t="str">
        <f t="shared" si="0"/>
        <v>Sun</v>
      </c>
      <c r="AG8" s="45" t="str">
        <f t="shared" si="0"/>
        <v>Mo</v>
      </c>
      <c r="AH8" s="87"/>
      <c r="AI8" s="87"/>
      <c r="AJ8" s="87"/>
      <c r="AK8" s="87"/>
      <c r="AL8" s="87"/>
      <c r="AM8" s="87"/>
      <c r="AN8" s="12"/>
      <c r="AO8" s="12"/>
    </row>
    <row r="9" spans="1:41" ht="26.25" customHeight="1">
      <c r="A9" s="121" t="s">
        <v>3</v>
      </c>
      <c r="B9" s="122"/>
      <c r="C9" s="44"/>
      <c r="D9" s="88">
        <f>IF(F6=1,1,"")</f>
        <v>1</v>
      </c>
      <c r="E9" s="88">
        <f>IF(F6=2,1,IF(D9="","",D9+1))</f>
        <v>2</v>
      </c>
      <c r="F9" s="88">
        <f>IF(F6=3,1,IF(E9="","",E9+1))</f>
        <v>3</v>
      </c>
      <c r="G9" s="88">
        <f>IF(F6=4,1,IF(F9="","",F9+1))</f>
        <v>4</v>
      </c>
      <c r="H9" s="88">
        <f>IF(F6=5,1,IF(G9="","",G9+1))</f>
        <v>5</v>
      </c>
      <c r="I9" s="88">
        <f>IF(F6=6,1,IF(H9="","",H9+1))</f>
        <v>6</v>
      </c>
      <c r="J9" s="46">
        <f>IF(F6=7,1,IF(I9="","",I9+1))</f>
        <v>7</v>
      </c>
      <c r="K9" s="46">
        <f>1+J9</f>
        <v>8</v>
      </c>
      <c r="L9" s="46">
        <f t="shared" ref="L9:AG9" si="1">1+K9</f>
        <v>9</v>
      </c>
      <c r="M9" s="46">
        <f t="shared" si="1"/>
        <v>10</v>
      </c>
      <c r="N9" s="46">
        <f t="shared" si="1"/>
        <v>11</v>
      </c>
      <c r="O9" s="46">
        <f t="shared" si="1"/>
        <v>12</v>
      </c>
      <c r="P9" s="46">
        <f t="shared" si="1"/>
        <v>13</v>
      </c>
      <c r="Q9" s="46">
        <f t="shared" si="1"/>
        <v>14</v>
      </c>
      <c r="R9" s="46">
        <f t="shared" si="1"/>
        <v>15</v>
      </c>
      <c r="S9" s="46">
        <f t="shared" si="1"/>
        <v>16</v>
      </c>
      <c r="T9" s="46">
        <f t="shared" si="1"/>
        <v>17</v>
      </c>
      <c r="U9" s="46">
        <f t="shared" si="1"/>
        <v>18</v>
      </c>
      <c r="V9" s="46">
        <f t="shared" si="1"/>
        <v>19</v>
      </c>
      <c r="W9" s="46">
        <f t="shared" si="1"/>
        <v>20</v>
      </c>
      <c r="X9" s="46">
        <f t="shared" si="1"/>
        <v>21</v>
      </c>
      <c r="Y9" s="46">
        <f t="shared" si="1"/>
        <v>22</v>
      </c>
      <c r="Z9" s="46">
        <f t="shared" si="1"/>
        <v>23</v>
      </c>
      <c r="AA9" s="46">
        <f t="shared" si="1"/>
        <v>24</v>
      </c>
      <c r="AB9" s="46">
        <f t="shared" si="1"/>
        <v>25</v>
      </c>
      <c r="AC9" s="46">
        <f t="shared" si="1"/>
        <v>26</v>
      </c>
      <c r="AD9" s="46">
        <f t="shared" si="1"/>
        <v>27</v>
      </c>
      <c r="AE9" s="46">
        <f t="shared" si="1"/>
        <v>28</v>
      </c>
      <c r="AF9" s="46">
        <f t="shared" si="1"/>
        <v>29</v>
      </c>
      <c r="AG9" s="46">
        <f t="shared" si="1"/>
        <v>30</v>
      </c>
      <c r="AH9" s="88" t="str">
        <f t="shared" ref="AH9:AM9" si="2">IF(AJ6=1,1,"")</f>
        <v/>
      </c>
      <c r="AI9" s="88" t="str">
        <f t="shared" si="2"/>
        <v/>
      </c>
      <c r="AJ9" s="88" t="str">
        <f t="shared" si="2"/>
        <v/>
      </c>
      <c r="AK9" s="88" t="str">
        <f t="shared" si="2"/>
        <v/>
      </c>
      <c r="AL9" s="88" t="str">
        <f t="shared" si="2"/>
        <v/>
      </c>
      <c r="AM9" s="88" t="str">
        <f t="shared" si="2"/>
        <v/>
      </c>
      <c r="AN9" s="12"/>
      <c r="AO9" s="12"/>
    </row>
    <row r="10" spans="1:41" ht="69" customHeight="1">
      <c r="A10" s="123" t="s">
        <v>41</v>
      </c>
      <c r="B10" s="124"/>
      <c r="C10" s="44"/>
      <c r="D10" s="89"/>
      <c r="E10" s="89"/>
      <c r="F10" s="89"/>
      <c r="G10" s="89"/>
      <c r="H10" s="89"/>
      <c r="I10" s="89"/>
      <c r="J10" s="26"/>
      <c r="K10" s="26"/>
      <c r="L10" s="26" t="s">
        <v>28</v>
      </c>
      <c r="M10" s="26"/>
      <c r="N10" s="26"/>
      <c r="O10" s="26"/>
      <c r="P10" s="26"/>
      <c r="Q10" s="26"/>
      <c r="R10" s="26"/>
      <c r="S10" s="26"/>
      <c r="T10" s="26"/>
      <c r="U10" s="26"/>
      <c r="V10" s="26" t="s">
        <v>28</v>
      </c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89"/>
      <c r="AI10" s="89"/>
      <c r="AJ10" s="89"/>
      <c r="AK10" s="89"/>
      <c r="AL10" s="89"/>
      <c r="AM10" s="89"/>
      <c r="AN10" s="12"/>
      <c r="AO10" s="12"/>
    </row>
    <row r="11" spans="1:41" ht="16.5" customHeight="1">
      <c r="A11" s="12"/>
      <c r="B11" s="15"/>
      <c r="C11" s="13"/>
      <c r="D11" s="90"/>
      <c r="E11" s="90"/>
      <c r="F11" s="90"/>
      <c r="G11" s="90"/>
      <c r="H11" s="90"/>
      <c r="I11" s="90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90"/>
      <c r="AI11" s="90"/>
      <c r="AJ11" s="90"/>
      <c r="AK11" s="90"/>
      <c r="AL11" s="90"/>
      <c r="AM11" s="90"/>
      <c r="AN11" s="12"/>
    </row>
    <row r="12" spans="1:41" ht="31.05" customHeight="1">
      <c r="A12" s="50" t="s">
        <v>15</v>
      </c>
      <c r="B12" s="50" t="s">
        <v>14</v>
      </c>
      <c r="C12" s="17"/>
      <c r="D12" s="91"/>
      <c r="E12" s="91"/>
      <c r="F12" s="91"/>
      <c r="G12" s="91"/>
      <c r="H12" s="91"/>
      <c r="I12" s="91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01"/>
      <c r="AI12" s="101"/>
      <c r="AJ12" s="101"/>
      <c r="AK12" s="101"/>
      <c r="AL12" s="101"/>
      <c r="AM12" s="101"/>
      <c r="AN12" s="56" t="s">
        <v>4</v>
      </c>
      <c r="AO12" s="56" t="s">
        <v>51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92"/>
      <c r="E13" s="93"/>
      <c r="F13" s="93"/>
      <c r="G13" s="93"/>
      <c r="H13" s="93"/>
      <c r="I13" s="93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89"/>
      <c r="AI13" s="89"/>
      <c r="AJ13" s="89"/>
      <c r="AK13" s="89"/>
      <c r="AL13" s="89"/>
      <c r="AM13" s="89"/>
      <c r="AN13" s="1">
        <f t="shared" ref="AN13:AN26" si="3">SUM(D13:AM13)</f>
        <v>0</v>
      </c>
      <c r="AO13" s="58" t="e">
        <f>AN13/U5</f>
        <v>#DIV/0!</v>
      </c>
    </row>
    <row r="14" spans="1:41" ht="32.25" customHeight="1">
      <c r="A14" s="1" t="s">
        <v>15</v>
      </c>
      <c r="B14" s="69">
        <f>January!B14</f>
        <v>0</v>
      </c>
      <c r="C14" s="1" t="s">
        <v>13</v>
      </c>
      <c r="D14" s="92"/>
      <c r="E14" s="94"/>
      <c r="F14" s="94"/>
      <c r="G14" s="94"/>
      <c r="H14" s="94"/>
      <c r="I14" s="94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89"/>
      <c r="AI14" s="89"/>
      <c r="AJ14" s="89"/>
      <c r="AK14" s="89"/>
      <c r="AL14" s="89"/>
      <c r="AM14" s="89"/>
      <c r="AN14" s="1">
        <f t="shared" si="3"/>
        <v>0</v>
      </c>
      <c r="AO14" s="58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92"/>
      <c r="E15" s="93"/>
      <c r="F15" s="93"/>
      <c r="G15" s="93"/>
      <c r="H15" s="93"/>
      <c r="I15" s="93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89"/>
      <c r="AI15" s="89"/>
      <c r="AJ15" s="89"/>
      <c r="AK15" s="89"/>
      <c r="AL15" s="89"/>
      <c r="AM15" s="89"/>
      <c r="AN15" s="1">
        <f t="shared" si="3"/>
        <v>0</v>
      </c>
      <c r="AO15" s="58" t="e">
        <f>AN15/U5</f>
        <v>#DIV/0!</v>
      </c>
    </row>
    <row r="16" spans="1:41" ht="32.25" customHeight="1">
      <c r="A16" s="1" t="s">
        <v>15</v>
      </c>
      <c r="B16" s="69">
        <f>January!B16</f>
        <v>0</v>
      </c>
      <c r="C16" s="1" t="s">
        <v>13</v>
      </c>
      <c r="D16" s="92"/>
      <c r="E16" s="94"/>
      <c r="F16" s="94"/>
      <c r="G16" s="94"/>
      <c r="H16" s="94"/>
      <c r="I16" s="94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89"/>
      <c r="AI16" s="89"/>
      <c r="AJ16" s="89"/>
      <c r="AK16" s="89"/>
      <c r="AL16" s="89"/>
      <c r="AM16" s="89"/>
      <c r="AN16" s="1">
        <f t="shared" si="3"/>
        <v>0</v>
      </c>
      <c r="AO16" s="58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92"/>
      <c r="E17" s="93"/>
      <c r="F17" s="93"/>
      <c r="G17" s="93"/>
      <c r="H17" s="93"/>
      <c r="I17" s="93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89"/>
      <c r="AI17" s="89"/>
      <c r="AJ17" s="89"/>
      <c r="AK17" s="89"/>
      <c r="AL17" s="89"/>
      <c r="AM17" s="89"/>
      <c r="AN17" s="1">
        <f t="shared" si="3"/>
        <v>0</v>
      </c>
      <c r="AO17" s="58" t="e">
        <f>AN17/U5</f>
        <v>#DIV/0!</v>
      </c>
    </row>
    <row r="18" spans="1:41" ht="32.25" customHeight="1">
      <c r="A18" s="1" t="s">
        <v>15</v>
      </c>
      <c r="B18" s="69">
        <f>January!B18</f>
        <v>0</v>
      </c>
      <c r="C18" s="1" t="s">
        <v>13</v>
      </c>
      <c r="D18" s="92"/>
      <c r="E18" s="94"/>
      <c r="F18" s="94"/>
      <c r="G18" s="94"/>
      <c r="H18" s="94"/>
      <c r="I18" s="94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89"/>
      <c r="AI18" s="89"/>
      <c r="AJ18" s="89"/>
      <c r="AK18" s="89"/>
      <c r="AL18" s="89"/>
      <c r="AM18" s="89"/>
      <c r="AN18" s="1">
        <f t="shared" si="3"/>
        <v>0</v>
      </c>
      <c r="AO18" s="58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92"/>
      <c r="E19" s="93"/>
      <c r="F19" s="93"/>
      <c r="G19" s="93"/>
      <c r="H19" s="93"/>
      <c r="I19" s="93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89"/>
      <c r="AI19" s="89"/>
      <c r="AJ19" s="89"/>
      <c r="AK19" s="89"/>
      <c r="AL19" s="89"/>
      <c r="AM19" s="89"/>
      <c r="AN19" s="1">
        <f t="shared" si="3"/>
        <v>0</v>
      </c>
      <c r="AO19" s="58" t="e">
        <f>AN19/U5</f>
        <v>#DIV/0!</v>
      </c>
    </row>
    <row r="20" spans="1:41" ht="32.25" customHeight="1">
      <c r="A20" s="1" t="s">
        <v>15</v>
      </c>
      <c r="B20" s="69">
        <f>January!B20</f>
        <v>0</v>
      </c>
      <c r="C20" s="1" t="s">
        <v>13</v>
      </c>
      <c r="D20" s="92"/>
      <c r="E20" s="94"/>
      <c r="F20" s="94"/>
      <c r="G20" s="94"/>
      <c r="H20" s="94"/>
      <c r="I20" s="94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89"/>
      <c r="AI20" s="89"/>
      <c r="AJ20" s="89"/>
      <c r="AK20" s="89"/>
      <c r="AL20" s="89"/>
      <c r="AM20" s="89"/>
      <c r="AN20" s="1">
        <f t="shared" si="3"/>
        <v>0</v>
      </c>
      <c r="AO20" s="58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92"/>
      <c r="E21" s="93"/>
      <c r="F21" s="93"/>
      <c r="G21" s="93"/>
      <c r="H21" s="93"/>
      <c r="I21" s="93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89"/>
      <c r="AI21" s="89"/>
      <c r="AJ21" s="89"/>
      <c r="AK21" s="89"/>
      <c r="AL21" s="89"/>
      <c r="AM21" s="89"/>
      <c r="AN21" s="1">
        <f t="shared" si="3"/>
        <v>0</v>
      </c>
      <c r="AO21" s="58" t="e">
        <f>AN21/U5</f>
        <v>#DIV/0!</v>
      </c>
    </row>
    <row r="22" spans="1:41" ht="32.25" customHeight="1" thickBot="1">
      <c r="A22" s="1" t="s">
        <v>15</v>
      </c>
      <c r="B22" s="69">
        <f>January!B22</f>
        <v>0</v>
      </c>
      <c r="C22" s="1" t="s">
        <v>13</v>
      </c>
      <c r="D22" s="92"/>
      <c r="E22" s="94"/>
      <c r="F22" s="94"/>
      <c r="G22" s="94"/>
      <c r="H22" s="94"/>
      <c r="I22" s="94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89"/>
      <c r="AI22" s="89"/>
      <c r="AJ22" s="89"/>
      <c r="AK22" s="89"/>
      <c r="AL22" s="89"/>
      <c r="AM22" s="89"/>
      <c r="AN22" s="1">
        <f t="shared" si="3"/>
        <v>0</v>
      </c>
      <c r="AO22" s="58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95">
        <f t="shared" ref="D23:AG23" si="4">SUM(D13:D22)</f>
        <v>0</v>
      </c>
      <c r="E23" s="95">
        <f t="shared" ref="E23:F23" si="5">SUM(E13:E22)</f>
        <v>0</v>
      </c>
      <c r="F23" s="95">
        <f t="shared" si="5"/>
        <v>0</v>
      </c>
      <c r="G23" s="95">
        <f t="shared" si="4"/>
        <v>0</v>
      </c>
      <c r="H23" s="95">
        <f t="shared" si="4"/>
        <v>0</v>
      </c>
      <c r="I23" s="95">
        <f t="shared" si="4"/>
        <v>0</v>
      </c>
      <c r="J23" s="6">
        <f t="shared" si="4"/>
        <v>0</v>
      </c>
      <c r="K23" s="6">
        <f t="shared" si="4"/>
        <v>0</v>
      </c>
      <c r="L23" s="6">
        <f t="shared" si="4"/>
        <v>0</v>
      </c>
      <c r="M23" s="6">
        <f t="shared" si="4"/>
        <v>0</v>
      </c>
      <c r="N23" s="6">
        <f t="shared" si="4"/>
        <v>0</v>
      </c>
      <c r="O23" s="6">
        <f t="shared" si="4"/>
        <v>0</v>
      </c>
      <c r="P23" s="6">
        <f t="shared" si="4"/>
        <v>0</v>
      </c>
      <c r="Q23" s="6">
        <f t="shared" si="4"/>
        <v>0</v>
      </c>
      <c r="R23" s="6">
        <f t="shared" si="4"/>
        <v>0</v>
      </c>
      <c r="S23" s="6">
        <f t="shared" si="4"/>
        <v>0</v>
      </c>
      <c r="T23" s="6">
        <f t="shared" si="4"/>
        <v>0</v>
      </c>
      <c r="U23" s="6">
        <f t="shared" si="4"/>
        <v>0</v>
      </c>
      <c r="V23" s="6">
        <f t="shared" si="4"/>
        <v>0</v>
      </c>
      <c r="W23" s="6">
        <f t="shared" si="4"/>
        <v>0</v>
      </c>
      <c r="X23" s="6">
        <f t="shared" si="4"/>
        <v>0</v>
      </c>
      <c r="Y23" s="6">
        <f t="shared" si="4"/>
        <v>0</v>
      </c>
      <c r="Z23" s="6">
        <f t="shared" si="4"/>
        <v>0</v>
      </c>
      <c r="AA23" s="6">
        <f t="shared" si="4"/>
        <v>0</v>
      </c>
      <c r="AB23" s="6">
        <f t="shared" si="4"/>
        <v>0</v>
      </c>
      <c r="AC23" s="6">
        <f t="shared" si="4"/>
        <v>0</v>
      </c>
      <c r="AD23" s="6">
        <f t="shared" si="4"/>
        <v>0</v>
      </c>
      <c r="AE23" s="6">
        <f t="shared" si="4"/>
        <v>0</v>
      </c>
      <c r="AF23" s="6">
        <f t="shared" si="4"/>
        <v>0</v>
      </c>
      <c r="AG23" s="6">
        <f t="shared" si="4"/>
        <v>0</v>
      </c>
      <c r="AH23" s="89"/>
      <c r="AI23" s="89"/>
      <c r="AJ23" s="89"/>
      <c r="AK23" s="89"/>
      <c r="AL23" s="89"/>
      <c r="AM23" s="89"/>
      <c r="AN23" s="6">
        <f t="shared" si="3"/>
        <v>0</v>
      </c>
      <c r="AO23" s="65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96"/>
      <c r="E24" s="97"/>
      <c r="F24" s="97"/>
      <c r="G24" s="97"/>
      <c r="H24" s="97"/>
      <c r="I24" s="97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89"/>
      <c r="AI24" s="89"/>
      <c r="AJ24" s="89"/>
      <c r="AK24" s="89"/>
      <c r="AL24" s="89"/>
      <c r="AM24" s="89"/>
      <c r="AN24" s="1">
        <f t="shared" si="3"/>
        <v>0</v>
      </c>
      <c r="AO24" s="58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98"/>
      <c r="E25" s="99"/>
      <c r="F25" s="99"/>
      <c r="G25" s="99"/>
      <c r="H25" s="99"/>
      <c r="I25" s="99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89"/>
      <c r="AI25" s="89"/>
      <c r="AJ25" s="89"/>
      <c r="AK25" s="89"/>
      <c r="AL25" s="89"/>
      <c r="AM25" s="89"/>
      <c r="AN25" s="1">
        <f t="shared" si="3"/>
        <v>0</v>
      </c>
      <c r="AO25" s="58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100">
        <f t="shared" ref="D26:AG26" si="6">SUM(D23:D25)</f>
        <v>0</v>
      </c>
      <c r="E26" s="100">
        <f t="shared" ref="E26:F26" si="7">SUM(E23:E25)</f>
        <v>0</v>
      </c>
      <c r="F26" s="100">
        <f t="shared" si="7"/>
        <v>0</v>
      </c>
      <c r="G26" s="100">
        <f t="shared" si="6"/>
        <v>0</v>
      </c>
      <c r="H26" s="100">
        <f t="shared" si="6"/>
        <v>0</v>
      </c>
      <c r="I26" s="100">
        <f t="shared" si="6"/>
        <v>0</v>
      </c>
      <c r="J26" s="7">
        <f t="shared" si="6"/>
        <v>0</v>
      </c>
      <c r="K26" s="7">
        <f t="shared" si="6"/>
        <v>0</v>
      </c>
      <c r="L26" s="7">
        <f t="shared" si="6"/>
        <v>0</v>
      </c>
      <c r="M26" s="7">
        <f t="shared" si="6"/>
        <v>0</v>
      </c>
      <c r="N26" s="7">
        <f t="shared" si="6"/>
        <v>0</v>
      </c>
      <c r="O26" s="7">
        <f t="shared" si="6"/>
        <v>0</v>
      </c>
      <c r="P26" s="7">
        <f t="shared" si="6"/>
        <v>0</v>
      </c>
      <c r="Q26" s="7">
        <f t="shared" si="6"/>
        <v>0</v>
      </c>
      <c r="R26" s="7">
        <f t="shared" si="6"/>
        <v>0</v>
      </c>
      <c r="S26" s="7">
        <f t="shared" si="6"/>
        <v>0</v>
      </c>
      <c r="T26" s="7">
        <f t="shared" si="6"/>
        <v>0</v>
      </c>
      <c r="U26" s="7">
        <f t="shared" si="6"/>
        <v>0</v>
      </c>
      <c r="V26" s="7">
        <f t="shared" si="6"/>
        <v>0</v>
      </c>
      <c r="W26" s="7">
        <f t="shared" si="6"/>
        <v>0</v>
      </c>
      <c r="X26" s="7">
        <f t="shared" si="6"/>
        <v>0</v>
      </c>
      <c r="Y26" s="7">
        <f t="shared" si="6"/>
        <v>0</v>
      </c>
      <c r="Z26" s="7">
        <f t="shared" si="6"/>
        <v>0</v>
      </c>
      <c r="AA26" s="7">
        <f t="shared" si="6"/>
        <v>0</v>
      </c>
      <c r="AB26" s="7">
        <f t="shared" si="6"/>
        <v>0</v>
      </c>
      <c r="AC26" s="7">
        <f t="shared" si="6"/>
        <v>0</v>
      </c>
      <c r="AD26" s="7">
        <f t="shared" si="6"/>
        <v>0</v>
      </c>
      <c r="AE26" s="7">
        <f t="shared" si="6"/>
        <v>0</v>
      </c>
      <c r="AF26" s="7">
        <f t="shared" si="6"/>
        <v>0</v>
      </c>
      <c r="AG26" s="7">
        <f t="shared" si="6"/>
        <v>0</v>
      </c>
      <c r="AH26" s="89"/>
      <c r="AI26" s="89"/>
      <c r="AJ26" s="89"/>
      <c r="AK26" s="89"/>
      <c r="AL26" s="89"/>
      <c r="AM26" s="89"/>
      <c r="AN26" s="7">
        <f t="shared" si="3"/>
        <v>0</v>
      </c>
      <c r="AO26" s="66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117" t="s">
        <v>19</v>
      </c>
      <c r="B28" s="117"/>
      <c r="C28" s="140">
        <f>(January!C28)</f>
        <v>0</v>
      </c>
      <c r="D28" s="140"/>
      <c r="E28" s="140"/>
      <c r="F28" s="140"/>
      <c r="G28" s="140"/>
      <c r="H28" s="116" t="s">
        <v>20</v>
      </c>
      <c r="I28" s="117"/>
      <c r="J28" s="120"/>
      <c r="K28" s="119"/>
      <c r="L28" s="119"/>
      <c r="M28" s="119"/>
      <c r="N28" s="119"/>
      <c r="O28" s="119"/>
      <c r="P28" s="119"/>
      <c r="Q28" s="12"/>
      <c r="R28" s="116" t="s">
        <v>12</v>
      </c>
      <c r="S28" s="116"/>
      <c r="T28" s="116"/>
      <c r="U28" s="116"/>
      <c r="V28" s="140">
        <f>(January!V28)</f>
        <v>0</v>
      </c>
      <c r="W28" s="140"/>
      <c r="X28" s="140"/>
      <c r="Y28" s="140"/>
      <c r="Z28" s="140"/>
      <c r="AA28" s="117" t="s">
        <v>20</v>
      </c>
      <c r="AB28" s="117"/>
      <c r="AC28" s="120"/>
      <c r="AD28" s="119"/>
      <c r="AE28" s="119"/>
      <c r="AF28" s="119"/>
      <c r="AG28" s="119"/>
      <c r="AH28" s="119"/>
      <c r="AI28" s="119"/>
      <c r="AJ28" s="12"/>
      <c r="AK28" s="12"/>
      <c r="AL28" s="12"/>
      <c r="AM28" s="12"/>
      <c r="AN28" s="12"/>
      <c r="AO28" s="12"/>
    </row>
    <row r="29" spans="1:41" ht="36" customHeight="1">
      <c r="A29" s="117" t="s">
        <v>27</v>
      </c>
      <c r="B29" s="117"/>
      <c r="C29" s="129"/>
      <c r="D29" s="130"/>
      <c r="E29" s="130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16" t="s">
        <v>27</v>
      </c>
      <c r="S29" s="116"/>
      <c r="T29" s="116"/>
      <c r="U29" s="116"/>
      <c r="V29" s="129"/>
      <c r="W29" s="130"/>
      <c r="X29" s="130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ht="18.75" customHeight="1">
      <c r="A31" s="151" t="s">
        <v>21</v>
      </c>
      <c r="B31" s="152"/>
      <c r="C31" s="152"/>
      <c r="D31" s="153"/>
      <c r="E31" s="131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3"/>
      <c r="AO31" s="12"/>
    </row>
    <row r="32" spans="1:41" ht="18.75" customHeight="1">
      <c r="A32" s="154"/>
      <c r="B32" s="155"/>
      <c r="C32" s="155"/>
      <c r="D32" s="156"/>
      <c r="E32" s="134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6"/>
      <c r="AO32" s="12"/>
    </row>
    <row r="33" spans="1:41" ht="18.75" customHeight="1">
      <c r="A33" s="154"/>
      <c r="B33" s="155"/>
      <c r="C33" s="155"/>
      <c r="D33" s="156"/>
      <c r="E33" s="134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6"/>
      <c r="AO33" s="12"/>
    </row>
    <row r="34" spans="1:41" ht="18.75" customHeight="1">
      <c r="A34" s="154"/>
      <c r="B34" s="155"/>
      <c r="C34" s="155"/>
      <c r="D34" s="156"/>
      <c r="E34" s="134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6"/>
      <c r="AO34" s="12"/>
    </row>
    <row r="35" spans="1:41" ht="18.75" customHeight="1">
      <c r="A35" s="154"/>
      <c r="B35" s="155"/>
      <c r="C35" s="155"/>
      <c r="D35" s="156"/>
      <c r="E35" s="134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6"/>
      <c r="AO35" s="12"/>
    </row>
    <row r="36" spans="1:41" ht="18.75" customHeight="1">
      <c r="A36" s="157"/>
      <c r="B36" s="158"/>
      <c r="C36" s="158"/>
      <c r="D36" s="159"/>
      <c r="E36" s="137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9"/>
      <c r="AO36" s="12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126" t="s">
        <v>43</v>
      </c>
      <c r="B38" s="127"/>
      <c r="C38" s="127"/>
      <c r="D38" s="127"/>
      <c r="E38" s="128"/>
      <c r="F38" s="120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34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sheetProtection algorithmName="SHA-512" hashValue="wXQ0Cr0vNKV3t8+AEj4+JKd4nUbKIarYPTBBvhqAKASAWjUKu5DJ/GVjpctYelVKlG9SO1/CnAXAftmnXx5zJA==" saltValue="VUU+k4fCYIhBjibEz/iRog==" spinCount="100000" sheet="1" objects="1" scenarios="1"/>
  <mergeCells count="26">
    <mergeCell ref="U3:AB3"/>
    <mergeCell ref="A8:B8"/>
    <mergeCell ref="A9:B9"/>
    <mergeCell ref="A10:B10"/>
    <mergeCell ref="A31:D36"/>
    <mergeCell ref="A3:B3"/>
    <mergeCell ref="C3:J3"/>
    <mergeCell ref="L3:N3"/>
    <mergeCell ref="O3:P3"/>
    <mergeCell ref="E5:F5"/>
    <mergeCell ref="J5:K5"/>
    <mergeCell ref="A38:E38"/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J28:P28"/>
    <mergeCell ref="R28:U28"/>
    <mergeCell ref="V28:Z28"/>
  </mergeCells>
  <conditionalFormatting sqref="G13:G22 G24:G25">
    <cfRule type="expression" dxfId="416" priority="74">
      <formula>CELL("inhalt",G$8)=""</formula>
    </cfRule>
  </conditionalFormatting>
  <conditionalFormatting sqref="G8">
    <cfRule type="expression" dxfId="415" priority="88">
      <formula>CELL("inhalt",G$8)=""</formula>
    </cfRule>
  </conditionalFormatting>
  <conditionalFormatting sqref="G8">
    <cfRule type="expression" dxfId="414" priority="86">
      <formula>OR(G$8="Sat",G$8="Sun")</formula>
    </cfRule>
    <cfRule type="expression" dxfId="413" priority="87">
      <formula>G$10="NB"</formula>
    </cfRule>
  </conditionalFormatting>
  <conditionalFormatting sqref="D8:F8">
    <cfRule type="expression" dxfId="412" priority="85">
      <formula>CELL("inhalt",D$8)=""</formula>
    </cfRule>
  </conditionalFormatting>
  <conditionalFormatting sqref="D8:F8">
    <cfRule type="expression" dxfId="411" priority="83">
      <formula>OR(D$8="Sat",D$8="Sun")</formula>
    </cfRule>
    <cfRule type="expression" dxfId="410" priority="84">
      <formula>D$10="NB"</formula>
    </cfRule>
  </conditionalFormatting>
  <conditionalFormatting sqref="G9:G10">
    <cfRule type="expression" dxfId="409" priority="99">
      <formula>CELL("inhalt",G$8)=""</formula>
    </cfRule>
  </conditionalFormatting>
  <conditionalFormatting sqref="G9:G10">
    <cfRule type="expression" dxfId="408" priority="98">
      <formula>G$10="NB"</formula>
    </cfRule>
    <cfRule type="expression" dxfId="407" priority="100">
      <formula>OR(G$8="Sat",G$8="Sun")</formula>
    </cfRule>
  </conditionalFormatting>
  <conditionalFormatting sqref="H9:AG10">
    <cfRule type="expression" dxfId="406" priority="96">
      <formula>CELL("inhalt",H$8)=""</formula>
    </cfRule>
  </conditionalFormatting>
  <conditionalFormatting sqref="H9:AG10">
    <cfRule type="expression" dxfId="405" priority="95">
      <formula>H$10="NB"</formula>
    </cfRule>
    <cfRule type="expression" dxfId="404" priority="97">
      <formula>OR(H$8="Sat",H$8="Sun")</formula>
    </cfRule>
  </conditionalFormatting>
  <conditionalFormatting sqref="H8:AG8">
    <cfRule type="expression" dxfId="403" priority="94">
      <formula>CELL("inhalt",H$8)=""</formula>
    </cfRule>
  </conditionalFormatting>
  <conditionalFormatting sqref="H8:AG8">
    <cfRule type="expression" dxfId="402" priority="92">
      <formula>OR(H$8="Sat",H$8="Sun")</formula>
    </cfRule>
    <cfRule type="expression" dxfId="401" priority="93">
      <formula>H$10="NB"</formula>
    </cfRule>
  </conditionalFormatting>
  <conditionalFormatting sqref="D9:F10">
    <cfRule type="expression" dxfId="400" priority="90">
      <formula>CELL("inhalt",D$8)=""</formula>
    </cfRule>
  </conditionalFormatting>
  <conditionalFormatting sqref="D9:F10">
    <cfRule type="expression" dxfId="399" priority="89">
      <formula>D$10="NB"</formula>
    </cfRule>
    <cfRule type="expression" dxfId="398" priority="91">
      <formula>OR(D$8="Sat",D$8="Sun")</formula>
    </cfRule>
  </conditionalFormatting>
  <conditionalFormatting sqref="G26">
    <cfRule type="expression" dxfId="397" priority="71">
      <formula>CELL("inhalt",G$8)=""</formula>
    </cfRule>
  </conditionalFormatting>
  <conditionalFormatting sqref="G26">
    <cfRule type="expression" dxfId="396" priority="70">
      <formula>CELL("inhalt",G$8)=""</formula>
    </cfRule>
  </conditionalFormatting>
  <conditionalFormatting sqref="D26">
    <cfRule type="expression" dxfId="395" priority="64">
      <formula>CELL("inhalt",D$8)=""</formula>
    </cfRule>
  </conditionalFormatting>
  <conditionalFormatting sqref="D26">
    <cfRule type="expression" dxfId="394" priority="63">
      <formula>CELL("inhalt",D$8)=""</formula>
    </cfRule>
  </conditionalFormatting>
  <conditionalFormatting sqref="G13:G22 G24:G25">
    <cfRule type="expression" dxfId="393" priority="75">
      <formula>WEEKDAY(G$8,2)&gt;5</formula>
    </cfRule>
  </conditionalFormatting>
  <conditionalFormatting sqref="G23">
    <cfRule type="expression" dxfId="392" priority="73">
      <formula>CELL("inhalt",G$8)=""</formula>
    </cfRule>
  </conditionalFormatting>
  <conditionalFormatting sqref="G23">
    <cfRule type="expression" dxfId="391" priority="72">
      <formula>CELL("inhalt",G$8)=""</formula>
    </cfRule>
  </conditionalFormatting>
  <conditionalFormatting sqref="D13:D22 D24:D25">
    <cfRule type="expression" dxfId="390" priority="68">
      <formula>CELL("inhalt",D$8)=""</formula>
    </cfRule>
    <cfRule type="expression" dxfId="389" priority="69">
      <formula>WEEKDAY(D$8,2)&gt;5</formula>
    </cfRule>
  </conditionalFormatting>
  <conditionalFormatting sqref="D13:D22 D24:D25">
    <cfRule type="expression" dxfId="388" priority="67">
      <formula>WEEKDAY(D$8,2)&gt;5</formula>
    </cfRule>
  </conditionalFormatting>
  <conditionalFormatting sqref="D23">
    <cfRule type="expression" dxfId="387" priority="66">
      <formula>CELL("inhalt",D$8)=""</formula>
    </cfRule>
  </conditionalFormatting>
  <conditionalFormatting sqref="D23">
    <cfRule type="expression" dxfId="386" priority="65">
      <formula>CELL("inhalt",D$8)=""</formula>
    </cfRule>
  </conditionalFormatting>
  <conditionalFormatting sqref="G13:G26">
    <cfRule type="expression" dxfId="385" priority="62">
      <formula>G$10="NB"</formula>
    </cfRule>
    <cfRule type="expression" dxfId="384" priority="82">
      <formula>OR(G$8="Sat",G$8="Sun")</formula>
    </cfRule>
  </conditionalFormatting>
  <conditionalFormatting sqref="H13:AG22 H24:AG25">
    <cfRule type="expression" dxfId="383" priority="59">
      <formula>CELL("inhalt",H$8)=""</formula>
    </cfRule>
  </conditionalFormatting>
  <conditionalFormatting sqref="H13:AG22 H24:AG25">
    <cfRule type="expression" dxfId="382" priority="60">
      <formula>WEEKDAY(H$8,2)&gt;5</formula>
    </cfRule>
  </conditionalFormatting>
  <conditionalFormatting sqref="H23:AG23">
    <cfRule type="expression" dxfId="381" priority="58">
      <formula>CELL("inhalt",H$8)=""</formula>
    </cfRule>
  </conditionalFormatting>
  <conditionalFormatting sqref="H23:AG23">
    <cfRule type="expression" dxfId="380" priority="57">
      <formula>CELL("inhalt",H$8)=""</formula>
    </cfRule>
  </conditionalFormatting>
  <conditionalFormatting sqref="H26:AG26">
    <cfRule type="expression" dxfId="379" priority="56">
      <formula>CELL("inhalt",H$8)=""</formula>
    </cfRule>
  </conditionalFormatting>
  <conditionalFormatting sqref="H26:AG26">
    <cfRule type="expression" dxfId="378" priority="55">
      <formula>CELL("inhalt",H$8)=""</formula>
    </cfRule>
  </conditionalFormatting>
  <conditionalFormatting sqref="H13:AG26">
    <cfRule type="expression" dxfId="377" priority="54">
      <formula>H$10="NB"</formula>
    </cfRule>
    <cfRule type="expression" dxfId="376" priority="61">
      <formula>OR(H$8="Sat",H$8="Sun")</formula>
    </cfRule>
  </conditionalFormatting>
  <conditionalFormatting sqref="AI8:AM8">
    <cfRule type="expression" dxfId="375" priority="29">
      <formula>CELL("inhalt",AI$8)=""</formula>
    </cfRule>
  </conditionalFormatting>
  <conditionalFormatting sqref="AI8:AM8">
    <cfRule type="expression" dxfId="374" priority="27">
      <formula>OR(AI$8="Sat",AI$8="Sun")</formula>
    </cfRule>
    <cfRule type="expression" dxfId="373" priority="28">
      <formula>AI$10="NB"</formula>
    </cfRule>
  </conditionalFormatting>
  <conditionalFormatting sqref="AI9:AM10">
    <cfRule type="expression" dxfId="372" priority="31">
      <formula>CELL("inhalt",AI$8)=""</formula>
    </cfRule>
  </conditionalFormatting>
  <conditionalFormatting sqref="AI9:AM10">
    <cfRule type="expression" dxfId="371" priority="30">
      <formula>AI$10="NB"</formula>
    </cfRule>
    <cfRule type="expression" dxfId="370" priority="32">
      <formula>OR(AI$8="Sat",AI$8="Sun")</formula>
    </cfRule>
  </conditionalFormatting>
  <conditionalFormatting sqref="E13:F22 E24:F25">
    <cfRule type="expression" dxfId="369" priority="24">
      <formula>CELL("inhalt",E$8)=""</formula>
    </cfRule>
  </conditionalFormatting>
  <conditionalFormatting sqref="E26:F26">
    <cfRule type="expression" dxfId="368" priority="21">
      <formula>CELL("inhalt",E$8)=""</formula>
    </cfRule>
  </conditionalFormatting>
  <conditionalFormatting sqref="E26:F26">
    <cfRule type="expression" dxfId="367" priority="20">
      <formula>CELL("inhalt",E$8)=""</formula>
    </cfRule>
  </conditionalFormatting>
  <conditionalFormatting sqref="E13:F22 E24:F25">
    <cfRule type="expression" dxfId="366" priority="25">
      <formula>WEEKDAY(E$8,2)&gt;5</formula>
    </cfRule>
  </conditionalFormatting>
  <conditionalFormatting sqref="E23:F23">
    <cfRule type="expression" dxfId="365" priority="23">
      <formula>CELL("inhalt",E$8)=""</formula>
    </cfRule>
  </conditionalFormatting>
  <conditionalFormatting sqref="E23:F23">
    <cfRule type="expression" dxfId="364" priority="22">
      <formula>CELL("inhalt",E$8)=""</formula>
    </cfRule>
  </conditionalFormatting>
  <conditionalFormatting sqref="E13:F26">
    <cfRule type="expression" dxfId="363" priority="19">
      <formula>E$10="NB"</formula>
    </cfRule>
    <cfRule type="expression" dxfId="362" priority="26">
      <formula>OR(E$8="Sat",E$8="Sun")</formula>
    </cfRule>
  </conditionalFormatting>
  <conditionalFormatting sqref="AI13:AM13">
    <cfRule type="expression" dxfId="361" priority="17">
      <formula>CELL("inhalt",AI$8)=""</formula>
    </cfRule>
  </conditionalFormatting>
  <conditionalFormatting sqref="AI13:AM13">
    <cfRule type="expression" dxfId="360" priority="16">
      <formula>AI$10="NB"</formula>
    </cfRule>
    <cfRule type="expression" dxfId="359" priority="18">
      <formula>OR(AI$8="Sat",AI$8="Sun")</formula>
    </cfRule>
  </conditionalFormatting>
  <conditionalFormatting sqref="AI14:AM26">
    <cfRule type="expression" dxfId="358" priority="14">
      <formula>CELL("inhalt",AI$8)=""</formula>
    </cfRule>
  </conditionalFormatting>
  <conditionalFormatting sqref="AI14:AM26">
    <cfRule type="expression" dxfId="357" priority="13">
      <formula>AI$10="NB"</formula>
    </cfRule>
    <cfRule type="expression" dxfId="356" priority="15">
      <formula>OR(AI$8="Sat",AI$8="Sun")</formula>
    </cfRule>
  </conditionalFormatting>
  <conditionalFormatting sqref="AH8">
    <cfRule type="expression" dxfId="355" priority="9">
      <formula>CELL("inhalt",AH$8)=""</formula>
    </cfRule>
  </conditionalFormatting>
  <conditionalFormatting sqref="AH8">
    <cfRule type="expression" dxfId="354" priority="7">
      <formula>OR(AH$8="Sat",AH$8="Sun")</formula>
    </cfRule>
    <cfRule type="expression" dxfId="353" priority="8">
      <formula>AH$10="NB"</formula>
    </cfRule>
  </conditionalFormatting>
  <conditionalFormatting sqref="AH9:AH10">
    <cfRule type="expression" dxfId="352" priority="11">
      <formula>CELL("inhalt",AH$8)=""</formula>
    </cfRule>
  </conditionalFormatting>
  <conditionalFormatting sqref="AH9:AH10">
    <cfRule type="expression" dxfId="351" priority="10">
      <formula>AH$10="NB"</formula>
    </cfRule>
    <cfRule type="expression" dxfId="350" priority="12">
      <formula>OR(AH$8="Sat",AH$8="Sun")</formula>
    </cfRule>
  </conditionalFormatting>
  <conditionalFormatting sqref="AH13">
    <cfRule type="expression" dxfId="349" priority="5">
      <formula>CELL("inhalt",AH$8)=""</formula>
    </cfRule>
  </conditionalFormatting>
  <conditionalFormatting sqref="AH13">
    <cfRule type="expression" dxfId="348" priority="4">
      <formula>AH$10="NB"</formula>
    </cfRule>
    <cfRule type="expression" dxfId="347" priority="6">
      <formula>OR(AH$8="Sat",AH$8="Sun")</formula>
    </cfRule>
  </conditionalFormatting>
  <conditionalFormatting sqref="AH14:AH26">
    <cfRule type="expression" dxfId="346" priority="2">
      <formula>CELL("inhalt",AH$8)=""</formula>
    </cfRule>
  </conditionalFormatting>
  <conditionalFormatting sqref="AH14:AH26">
    <cfRule type="expression" dxfId="345" priority="1">
      <formula>AH$10="NB"</formula>
    </cfRule>
    <cfRule type="expression" dxfId="344" priority="3">
      <formula>OR(AH$8="Sat",AH$8="Sun")</formula>
    </cfRule>
  </conditionalFormatting>
  <pageMargins left="0.7" right="0.7" top="0.78740157499999996" bottom="0.78740157499999996" header="0.3" footer="0.3"/>
  <pageSetup paperSize="9" scale="47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O42"/>
  <sheetViews>
    <sheetView topLeftCell="B4" workbookViewId="0">
      <selection activeCell="AL13" sqref="AL13"/>
    </sheetView>
  </sheetViews>
  <sheetFormatPr baseColWidth="10" defaultRowHeight="14.4"/>
  <cols>
    <col min="1" max="1" width="6" customWidth="1"/>
    <col min="2" max="2" width="13.44140625" customWidth="1"/>
    <col min="3" max="3" width="4" customWidth="1"/>
    <col min="4" max="14" width="6" customWidth="1"/>
    <col min="15" max="15" width="5.6640625" customWidth="1"/>
    <col min="16" max="39" width="6" customWidth="1"/>
    <col min="40" max="40" width="7.33203125" customWidth="1"/>
    <col min="41" max="41" width="9.44140625" customWidth="1"/>
  </cols>
  <sheetData>
    <row r="1" spans="1:41" ht="18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P1" s="12"/>
      <c r="Q1" s="13">
        <f>(January!Q1)</f>
        <v>0</v>
      </c>
      <c r="R1" s="12"/>
      <c r="S1" s="12"/>
      <c r="T1" s="12"/>
      <c r="U1" s="12"/>
      <c r="V1" s="52" t="s">
        <v>45</v>
      </c>
      <c r="W1" s="52"/>
      <c r="X1" s="53">
        <f>(January!X1)</f>
        <v>0</v>
      </c>
      <c r="Y1" s="12"/>
      <c r="Z1" s="12"/>
      <c r="AB1" s="52"/>
      <c r="AC1" s="52"/>
      <c r="AD1" s="61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">
      <c r="A2" s="11"/>
      <c r="B2" s="11"/>
      <c r="D2" s="51"/>
      <c r="O2" s="11"/>
    </row>
    <row r="3" spans="1:41" ht="36" customHeight="1">
      <c r="A3" s="117" t="s">
        <v>5</v>
      </c>
      <c r="B3" s="117"/>
      <c r="C3" s="140">
        <f>(January!C3)</f>
        <v>0</v>
      </c>
      <c r="D3" s="140"/>
      <c r="E3" s="140"/>
      <c r="F3" s="140"/>
      <c r="G3" s="140"/>
      <c r="H3" s="140"/>
      <c r="I3" s="140"/>
      <c r="J3" s="140"/>
      <c r="K3" s="12"/>
      <c r="L3" s="116" t="s">
        <v>23</v>
      </c>
      <c r="M3" s="116"/>
      <c r="N3" s="116"/>
      <c r="O3" s="141">
        <f>(January!O3)</f>
        <v>0</v>
      </c>
      <c r="P3" s="140"/>
      <c r="Q3" s="12"/>
      <c r="R3" s="12"/>
      <c r="S3" s="12" t="s">
        <v>52</v>
      </c>
      <c r="T3" s="12"/>
      <c r="U3" s="12"/>
      <c r="V3" s="140">
        <f>(January!V3)</f>
        <v>0</v>
      </c>
      <c r="W3" s="140"/>
      <c r="X3" s="140"/>
      <c r="Y3" s="140"/>
      <c r="Z3" s="140"/>
      <c r="AA3" s="140"/>
      <c r="AB3" s="140"/>
      <c r="AC3" s="140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4" t="s">
        <v>48</v>
      </c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125">
        <v>45839</v>
      </c>
      <c r="F5" s="125"/>
      <c r="G5" s="12"/>
      <c r="H5" s="12" t="s">
        <v>11</v>
      </c>
      <c r="I5" s="12"/>
      <c r="J5" s="116" t="s">
        <v>33</v>
      </c>
      <c r="K5" s="116"/>
      <c r="L5" s="12"/>
      <c r="M5" s="12"/>
      <c r="N5" s="12"/>
      <c r="O5" s="12" t="s">
        <v>19</v>
      </c>
      <c r="P5" s="12"/>
      <c r="Q5" s="25"/>
      <c r="R5" s="12" t="s">
        <v>26</v>
      </c>
      <c r="S5" s="62"/>
      <c r="T5" s="12"/>
      <c r="U5" s="25"/>
      <c r="V5" s="12" t="s">
        <v>50</v>
      </c>
      <c r="W5" s="62"/>
      <c r="X5" s="12"/>
      <c r="Y5" s="12"/>
      <c r="Z5" s="12"/>
      <c r="AA5" s="12"/>
      <c r="AB5" s="12"/>
      <c r="AC5" s="12"/>
      <c r="AD5" s="12"/>
      <c r="AE5" s="55" t="s">
        <v>49</v>
      </c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7">
        <f>WEEKDAY(H6,1)</f>
        <v>3</v>
      </c>
      <c r="G6" s="12"/>
      <c r="H6" s="48">
        <f>+E5</f>
        <v>45839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21" t="s">
        <v>2</v>
      </c>
      <c r="B8" s="122"/>
      <c r="C8" s="44"/>
      <c r="D8" s="87" t="str">
        <f>IF($F6=1,"Sun","")</f>
        <v/>
      </c>
      <c r="E8" s="87" t="str">
        <f t="shared" ref="E8" si="0">IF($F6=1,"Sun","")</f>
        <v/>
      </c>
      <c r="F8" s="87" t="str">
        <f>IF($F6=7,"Sat",IF(E8="","","Sat"))</f>
        <v/>
      </c>
      <c r="G8" s="87" t="str">
        <f>IF($F6=7,"Sat",IF(F8="","","Sat"))</f>
        <v/>
      </c>
      <c r="H8" s="45" t="s">
        <v>72</v>
      </c>
      <c r="I8" s="45" t="s">
        <v>73</v>
      </c>
      <c r="J8" s="45" t="s">
        <v>68</v>
      </c>
      <c r="K8" s="45" t="s">
        <v>69</v>
      </c>
      <c r="L8" s="45" t="s">
        <v>74</v>
      </c>
      <c r="M8" s="45" t="s">
        <v>71</v>
      </c>
      <c r="N8" s="45" t="s">
        <v>70</v>
      </c>
      <c r="O8" s="45" t="s">
        <v>72</v>
      </c>
      <c r="P8" s="45" t="s">
        <v>73</v>
      </c>
      <c r="Q8" s="45" t="s">
        <v>68</v>
      </c>
      <c r="R8" s="45" t="s">
        <v>69</v>
      </c>
      <c r="S8" s="45" t="s">
        <v>74</v>
      </c>
      <c r="T8" s="45" t="s">
        <v>71</v>
      </c>
      <c r="U8" s="45" t="s">
        <v>70</v>
      </c>
      <c r="V8" s="45" t="s">
        <v>72</v>
      </c>
      <c r="W8" s="45" t="s">
        <v>73</v>
      </c>
      <c r="X8" s="45" t="s">
        <v>68</v>
      </c>
      <c r="Y8" s="45" t="s">
        <v>69</v>
      </c>
      <c r="Z8" s="45" t="s">
        <v>74</v>
      </c>
      <c r="AA8" s="45" t="s">
        <v>71</v>
      </c>
      <c r="AB8" s="45" t="s">
        <v>70</v>
      </c>
      <c r="AC8" s="45" t="s">
        <v>72</v>
      </c>
      <c r="AD8" s="45" t="s">
        <v>73</v>
      </c>
      <c r="AE8" s="45" t="s">
        <v>68</v>
      </c>
      <c r="AF8" s="45" t="str">
        <f>IF(AE9="","",IF(1+AE9&gt;=31,"",IF(WEEKDAY(1+AE9+$H6,2)=1,"Sun",IF(WEEKDAY(1+AE9+$H6,2)=2,"Mo",IF(WEEKDAY(1+AE9+$H6,2)=3,"Tue",IF(WEEKDAY(1+AE9+$H6,2)=4,"Wed",IF(WEEKDAY(1+AE9+$H6,2)=5,"Thu",IF(WEEKDAY(1+AE9+$H6,2)=6,"Fri","Sat"))))))))</f>
        <v>Fri</v>
      </c>
      <c r="AG8" s="45" t="str">
        <f>IF(AF9="","",IF(1+AF9&gt;=31,"",IF(WEEKDAY(1+AF9+$H6,2)=1,"Sun",IF(WEEKDAY(1+AF9+$H6,2)=2,"Mo",IF(WEEKDAY(1+AF9+$H6,2)=3,"Tue",IF(WEEKDAY(1+AF9+$H6,2)=4,"Wed",IF(WEEKDAY(1+AF9+$H6,2)=5,"Thu",IF(WEEKDAY(1+AF9+$H6,2)=6,"Fri","Sat"))))))))</f>
        <v>Sat</v>
      </c>
      <c r="AH8" s="45" t="str">
        <f>IF(AG9="","",IF(1+AG9&gt;=31,"",IF(WEEKDAY(1+AG9+$H6,2)=1,"Sun",IF(WEEKDAY(1+AG9+$H6,2)=2,"Mo",IF(WEEKDAY(1+AG9+$H6,2)=3,"Tue",IF(WEEKDAY(1+AG9+$H6,2)=4,"Wed",IF(WEEKDAY(1+AG9+$H6,2)=5,"Thu",IF(WEEKDAY(1+AG9+$H6,2)=6,"Fri","Sat"))))))))</f>
        <v>Sun</v>
      </c>
      <c r="AI8" s="45" t="str">
        <f>IF(AH9="","",IF(1+AH9&gt;=31,"",IF(WEEKDAY(1+AH9+$H6,2)=1,"Sun",IF(WEEKDAY(1+AH9+$H6,2)=2,"Mo",IF(WEEKDAY(1+AH9+$H6,2)=3,"Tue",IF(WEEKDAY(1+AH9+$H6,2)=4,"Wed",IF(WEEKDAY(1+AH9+$H6,2)=5,"Thu",IF(WEEKDAY(1+AH9+$H6,2)=6,"Fri","Sat"))))))))</f>
        <v>Mo</v>
      </c>
      <c r="AJ8" s="45" t="str">
        <f>IF(AI9="","",IF(1+AI9&gt;=31,"",IF(WEEKDAY(1+AI9+$H6,2)=1,"Sun",IF(WEEKDAY(1+AI9+$H6,2)=2,"Mo",IF(WEEKDAY(1+AI9+$H6,2)=3,"Tue",IF(WEEKDAY(1+AI9+$H6,2)=4,"Wed",IF(WEEKDAY(1+AI9+$H6,2)=5,"Thu",IF(WEEKDAY(1+AI9+$H6,2)=6,"Fri","Sat"))))))))</f>
        <v>Tue</v>
      </c>
      <c r="AK8" s="45" t="s">
        <v>72</v>
      </c>
      <c r="AL8" s="45" t="s">
        <v>73</v>
      </c>
      <c r="AM8" s="87" t="str">
        <f>IF(AL9="","",IF(1+AL9&gt;=31,"",IF(WEEKDAY(1+AL9+$H6,2)=1,"Sun",IF(WEEKDAY(1+AL9+$H6,2)=2,"Mo",IF(WEEKDAY(1+AL9+$H6,2)=3,"Tue",IF(WEEKDAY(1+AL9+$H6,2)=4,"Wed",IF(WEEKDAY(1+AL9+$H6,2)=5,"Thu",IF(WEEKDAY(1+AL9+$H6,2)=6,"Fri","Sat"))))))))</f>
        <v/>
      </c>
      <c r="AN8" s="12"/>
      <c r="AO8" s="12"/>
    </row>
    <row r="9" spans="1:41" ht="26.25" customHeight="1">
      <c r="A9" s="121" t="s">
        <v>3</v>
      </c>
      <c r="B9" s="122"/>
      <c r="C9" s="44"/>
      <c r="D9" s="88" t="str">
        <f>IF(F6=1,1,"")</f>
        <v/>
      </c>
      <c r="E9" s="88" t="str">
        <f t="shared" ref="E9" si="1">IF(G6=1,1,"")</f>
        <v/>
      </c>
      <c r="F9" s="88" t="str">
        <f>IF(B6=7,1,IF(E9="","",E9+1))</f>
        <v/>
      </c>
      <c r="G9" s="88" t="str">
        <f>IF(C6=7,1,IF(F9="","",F9+1))</f>
        <v/>
      </c>
      <c r="H9" s="46">
        <v>1</v>
      </c>
      <c r="I9" s="46">
        <f t="shared" ref="I9:AF9" si="2">IF(E6=7,1,IF(H9="","",H9+1))</f>
        <v>2</v>
      </c>
      <c r="J9" s="46">
        <f t="shared" si="2"/>
        <v>3</v>
      </c>
      <c r="K9" s="46">
        <f t="shared" si="2"/>
        <v>4</v>
      </c>
      <c r="L9" s="46">
        <f t="shared" si="2"/>
        <v>5</v>
      </c>
      <c r="M9" s="46">
        <f t="shared" si="2"/>
        <v>6</v>
      </c>
      <c r="N9" s="46">
        <f t="shared" si="2"/>
        <v>7</v>
      </c>
      <c r="O9" s="46">
        <f t="shared" si="2"/>
        <v>8</v>
      </c>
      <c r="P9" s="46">
        <f t="shared" si="2"/>
        <v>9</v>
      </c>
      <c r="Q9" s="46">
        <f t="shared" si="2"/>
        <v>10</v>
      </c>
      <c r="R9" s="46">
        <f t="shared" si="2"/>
        <v>11</v>
      </c>
      <c r="S9" s="46">
        <f t="shared" si="2"/>
        <v>12</v>
      </c>
      <c r="T9" s="46">
        <f t="shared" si="2"/>
        <v>13</v>
      </c>
      <c r="U9" s="46">
        <f t="shared" si="2"/>
        <v>14</v>
      </c>
      <c r="V9" s="46">
        <f t="shared" si="2"/>
        <v>15</v>
      </c>
      <c r="W9" s="46">
        <f t="shared" si="2"/>
        <v>16</v>
      </c>
      <c r="X9" s="46">
        <f t="shared" si="2"/>
        <v>17</v>
      </c>
      <c r="Y9" s="46">
        <f t="shared" si="2"/>
        <v>18</v>
      </c>
      <c r="Z9" s="46">
        <f t="shared" si="2"/>
        <v>19</v>
      </c>
      <c r="AA9" s="46">
        <f t="shared" si="2"/>
        <v>20</v>
      </c>
      <c r="AB9" s="46">
        <f t="shared" si="2"/>
        <v>21</v>
      </c>
      <c r="AC9" s="46">
        <f t="shared" si="2"/>
        <v>22</v>
      </c>
      <c r="AD9" s="46">
        <f t="shared" si="2"/>
        <v>23</v>
      </c>
      <c r="AE9" s="46">
        <f t="shared" si="2"/>
        <v>24</v>
      </c>
      <c r="AF9" s="46">
        <f t="shared" si="2"/>
        <v>25</v>
      </c>
      <c r="AG9" s="46">
        <f>IF(AF9="","",IF(1+AF9&gt;=31,"",1+AF9))</f>
        <v>26</v>
      </c>
      <c r="AH9" s="46">
        <f>IF(AG9="","",IF(1+AG9&gt;=31,"",1+AG9))</f>
        <v>27</v>
      </c>
      <c r="AI9" s="46">
        <f>IF(AH9="","",IF(1+AH9&gt;=31,"",1+AH9))</f>
        <v>28</v>
      </c>
      <c r="AJ9" s="46">
        <f>IF(AI9="","",IF(1+AI9&gt;=31,"",1+AI9))</f>
        <v>29</v>
      </c>
      <c r="AK9" s="46">
        <v>30</v>
      </c>
      <c r="AL9" s="46">
        <v>31</v>
      </c>
      <c r="AM9" s="88" t="str">
        <f>IF(AL9="","",IF(1+AL9&gt;=31,"",1+AL9))</f>
        <v/>
      </c>
      <c r="AN9" s="12"/>
    </row>
    <row r="10" spans="1:41" ht="69" customHeight="1">
      <c r="A10" s="123" t="s">
        <v>41</v>
      </c>
      <c r="B10" s="124"/>
      <c r="C10" s="44"/>
      <c r="D10" s="89"/>
      <c r="E10" s="89"/>
      <c r="F10" s="89"/>
      <c r="G10" s="89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89"/>
      <c r="AN10" s="56"/>
      <c r="AO10" s="56"/>
    </row>
    <row r="11" spans="1:41" ht="16.5" customHeight="1">
      <c r="A11" s="12"/>
      <c r="B11" s="15"/>
      <c r="C11" s="13"/>
      <c r="D11" s="90"/>
      <c r="E11" s="90"/>
      <c r="F11" s="90"/>
      <c r="G11" s="90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08"/>
      <c r="AM11" s="90"/>
      <c r="AN11" s="12"/>
      <c r="AO11" s="67"/>
    </row>
    <row r="12" spans="1:41" ht="31.05" customHeight="1">
      <c r="A12" s="50" t="s">
        <v>15</v>
      </c>
      <c r="B12" s="50" t="s">
        <v>14</v>
      </c>
      <c r="C12" s="17"/>
      <c r="D12" s="91"/>
      <c r="E12" s="91"/>
      <c r="F12" s="91"/>
      <c r="G12" s="91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91"/>
      <c r="AN12" s="56" t="s">
        <v>4</v>
      </c>
      <c r="AO12" s="56" t="s">
        <v>51</v>
      </c>
    </row>
    <row r="13" spans="1:41" ht="32.25" customHeight="1">
      <c r="A13" s="8" t="s">
        <v>15</v>
      </c>
      <c r="B13" s="9">
        <f>January!B13</f>
        <v>0</v>
      </c>
      <c r="C13" s="9" t="s">
        <v>13</v>
      </c>
      <c r="D13" s="92"/>
      <c r="E13" s="92"/>
      <c r="F13" s="93"/>
      <c r="G13" s="93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93"/>
      <c r="AN13" s="1">
        <f t="shared" ref="AN13:AN26" si="3">SUM(D13:AM13)</f>
        <v>0</v>
      </c>
      <c r="AO13" s="58" t="e">
        <f>AN13/U5</f>
        <v>#DIV/0!</v>
      </c>
    </row>
    <row r="14" spans="1:41" ht="32.25" customHeight="1">
      <c r="A14" s="1" t="s">
        <v>15</v>
      </c>
      <c r="B14" s="69">
        <f>January!B14</f>
        <v>0</v>
      </c>
      <c r="C14" s="1" t="s">
        <v>13</v>
      </c>
      <c r="D14" s="92"/>
      <c r="E14" s="92"/>
      <c r="F14" s="94"/>
      <c r="G14" s="94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94"/>
      <c r="AN14" s="1">
        <f t="shared" si="3"/>
        <v>0</v>
      </c>
      <c r="AO14" s="58" t="e">
        <f>AN14/U5</f>
        <v>#DIV/0!</v>
      </c>
    </row>
    <row r="15" spans="1:41" ht="32.25" customHeight="1">
      <c r="A15" s="8" t="s">
        <v>15</v>
      </c>
      <c r="B15" s="9">
        <f>January!B15</f>
        <v>0</v>
      </c>
      <c r="C15" s="9" t="s">
        <v>13</v>
      </c>
      <c r="D15" s="92"/>
      <c r="E15" s="92"/>
      <c r="F15" s="93"/>
      <c r="G15" s="93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93"/>
      <c r="AN15" s="1">
        <f t="shared" si="3"/>
        <v>0</v>
      </c>
      <c r="AO15" s="58" t="e">
        <f>AN15/U5</f>
        <v>#DIV/0!</v>
      </c>
    </row>
    <row r="16" spans="1:41" ht="32.25" customHeight="1">
      <c r="A16" s="1" t="s">
        <v>15</v>
      </c>
      <c r="B16" s="69">
        <f>January!B16</f>
        <v>0</v>
      </c>
      <c r="C16" s="1" t="s">
        <v>13</v>
      </c>
      <c r="D16" s="92"/>
      <c r="E16" s="92"/>
      <c r="F16" s="94"/>
      <c r="G16" s="94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94"/>
      <c r="AN16" s="1">
        <f t="shared" si="3"/>
        <v>0</v>
      </c>
      <c r="AO16" s="58" t="e">
        <f>AN16/U5</f>
        <v>#DIV/0!</v>
      </c>
    </row>
    <row r="17" spans="1:41" ht="32.25" customHeight="1">
      <c r="A17" s="8" t="s">
        <v>15</v>
      </c>
      <c r="B17" s="9">
        <f>January!B17</f>
        <v>0</v>
      </c>
      <c r="C17" s="9" t="s">
        <v>13</v>
      </c>
      <c r="D17" s="92"/>
      <c r="E17" s="92"/>
      <c r="F17" s="93"/>
      <c r="G17" s="93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93"/>
      <c r="AN17" s="1">
        <f t="shared" si="3"/>
        <v>0</v>
      </c>
      <c r="AO17" s="58" t="e">
        <f>AN17/U5</f>
        <v>#DIV/0!</v>
      </c>
    </row>
    <row r="18" spans="1:41" ht="32.25" customHeight="1">
      <c r="A18" s="1" t="s">
        <v>15</v>
      </c>
      <c r="B18" s="69">
        <f>January!B18</f>
        <v>0</v>
      </c>
      <c r="C18" s="1" t="s">
        <v>13</v>
      </c>
      <c r="D18" s="92"/>
      <c r="E18" s="92"/>
      <c r="F18" s="94"/>
      <c r="G18" s="94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94"/>
      <c r="AN18" s="1">
        <f t="shared" si="3"/>
        <v>0</v>
      </c>
      <c r="AO18" s="58" t="e">
        <f>AN18/U5</f>
        <v>#DIV/0!</v>
      </c>
    </row>
    <row r="19" spans="1:41" ht="32.25" customHeight="1">
      <c r="A19" s="8" t="s">
        <v>15</v>
      </c>
      <c r="B19" s="9">
        <f>January!B19</f>
        <v>0</v>
      </c>
      <c r="C19" s="9" t="s">
        <v>13</v>
      </c>
      <c r="D19" s="92"/>
      <c r="E19" s="92"/>
      <c r="F19" s="93"/>
      <c r="G19" s="93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93"/>
      <c r="AN19" s="1">
        <f t="shared" si="3"/>
        <v>0</v>
      </c>
      <c r="AO19" s="58" t="e">
        <f>AN19/U5</f>
        <v>#DIV/0!</v>
      </c>
    </row>
    <row r="20" spans="1:41" ht="32.25" customHeight="1">
      <c r="A20" s="1" t="s">
        <v>15</v>
      </c>
      <c r="B20" s="69">
        <f>January!B20</f>
        <v>0</v>
      </c>
      <c r="C20" s="1" t="s">
        <v>13</v>
      </c>
      <c r="D20" s="92"/>
      <c r="E20" s="92"/>
      <c r="F20" s="94"/>
      <c r="G20" s="94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94"/>
      <c r="AN20" s="1">
        <f t="shared" si="3"/>
        <v>0</v>
      </c>
      <c r="AO20" s="58" t="e">
        <f>AN20/U5</f>
        <v>#DIV/0!</v>
      </c>
    </row>
    <row r="21" spans="1:41" ht="32.25" customHeight="1">
      <c r="A21" s="8" t="s">
        <v>15</v>
      </c>
      <c r="B21" s="9">
        <f>January!B21</f>
        <v>0</v>
      </c>
      <c r="C21" s="9" t="s">
        <v>13</v>
      </c>
      <c r="D21" s="92"/>
      <c r="E21" s="92"/>
      <c r="F21" s="93"/>
      <c r="G21" s="93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93"/>
      <c r="AN21" s="1">
        <f t="shared" si="3"/>
        <v>0</v>
      </c>
      <c r="AO21" s="58" t="e">
        <f>AN21/U5</f>
        <v>#DIV/0!</v>
      </c>
    </row>
    <row r="22" spans="1:41" ht="32.25" customHeight="1" thickBot="1">
      <c r="A22" s="1" t="s">
        <v>15</v>
      </c>
      <c r="B22" s="69">
        <f>January!B22</f>
        <v>0</v>
      </c>
      <c r="C22" s="1" t="s">
        <v>13</v>
      </c>
      <c r="D22" s="92"/>
      <c r="E22" s="92"/>
      <c r="F22" s="94"/>
      <c r="G22" s="94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94"/>
      <c r="AN22" s="1">
        <f t="shared" si="3"/>
        <v>0</v>
      </c>
      <c r="AO22" s="58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95">
        <f t="shared" ref="D23:AK23" si="4">SUM(D13:D22)</f>
        <v>0</v>
      </c>
      <c r="E23" s="95">
        <f t="shared" si="4"/>
        <v>0</v>
      </c>
      <c r="F23" s="95">
        <f t="shared" si="4"/>
        <v>0</v>
      </c>
      <c r="G23" s="95">
        <f t="shared" ref="G23" si="5">SUM(G13:G22)</f>
        <v>0</v>
      </c>
      <c r="H23" s="6">
        <f t="shared" si="4"/>
        <v>0</v>
      </c>
      <c r="I23" s="6">
        <f t="shared" si="4"/>
        <v>0</v>
      </c>
      <c r="J23" s="6">
        <f t="shared" si="4"/>
        <v>0</v>
      </c>
      <c r="K23" s="6">
        <f t="shared" si="4"/>
        <v>0</v>
      </c>
      <c r="L23" s="6">
        <f t="shared" si="4"/>
        <v>0</v>
      </c>
      <c r="M23" s="6">
        <f t="shared" si="4"/>
        <v>0</v>
      </c>
      <c r="N23" s="6">
        <f t="shared" si="4"/>
        <v>0</v>
      </c>
      <c r="O23" s="6">
        <f t="shared" si="4"/>
        <v>0</v>
      </c>
      <c r="P23" s="6">
        <f t="shared" si="4"/>
        <v>0</v>
      </c>
      <c r="Q23" s="6">
        <f t="shared" si="4"/>
        <v>0</v>
      </c>
      <c r="R23" s="6">
        <f t="shared" si="4"/>
        <v>0</v>
      </c>
      <c r="S23" s="6">
        <f t="shared" si="4"/>
        <v>0</v>
      </c>
      <c r="T23" s="6">
        <f t="shared" si="4"/>
        <v>0</v>
      </c>
      <c r="U23" s="6">
        <f t="shared" si="4"/>
        <v>0</v>
      </c>
      <c r="V23" s="6">
        <f t="shared" si="4"/>
        <v>0</v>
      </c>
      <c r="W23" s="6">
        <f t="shared" si="4"/>
        <v>0</v>
      </c>
      <c r="X23" s="6">
        <f t="shared" si="4"/>
        <v>0</v>
      </c>
      <c r="Y23" s="6">
        <f t="shared" si="4"/>
        <v>0</v>
      </c>
      <c r="Z23" s="6">
        <f t="shared" si="4"/>
        <v>0</v>
      </c>
      <c r="AA23" s="6">
        <f t="shared" si="4"/>
        <v>0</v>
      </c>
      <c r="AB23" s="6">
        <f t="shared" si="4"/>
        <v>0</v>
      </c>
      <c r="AC23" s="6">
        <f t="shared" si="4"/>
        <v>0</v>
      </c>
      <c r="AD23" s="6">
        <f t="shared" si="4"/>
        <v>0</v>
      </c>
      <c r="AE23" s="6">
        <f t="shared" si="4"/>
        <v>0</v>
      </c>
      <c r="AF23" s="6">
        <f t="shared" si="4"/>
        <v>0</v>
      </c>
      <c r="AG23" s="6">
        <f t="shared" si="4"/>
        <v>0</v>
      </c>
      <c r="AH23" s="6">
        <f t="shared" si="4"/>
        <v>0</v>
      </c>
      <c r="AI23" s="6">
        <f t="shared" si="4"/>
        <v>0</v>
      </c>
      <c r="AJ23" s="6">
        <f t="shared" si="4"/>
        <v>0</v>
      </c>
      <c r="AK23" s="6">
        <f t="shared" si="4"/>
        <v>0</v>
      </c>
      <c r="AL23" s="6">
        <f t="shared" ref="AL23" si="6">SUM(AL13:AL22)</f>
        <v>0</v>
      </c>
      <c r="AM23" s="95">
        <f t="shared" ref="AM23" si="7">SUM(AM13:AM22)</f>
        <v>0</v>
      </c>
      <c r="AN23" s="6">
        <f t="shared" si="3"/>
        <v>0</v>
      </c>
      <c r="AO23" s="65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96"/>
      <c r="E24" s="96"/>
      <c r="F24" s="97"/>
      <c r="G24" s="97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97"/>
      <c r="AN24" s="1">
        <f t="shared" si="3"/>
        <v>0</v>
      </c>
      <c r="AO24" s="58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98"/>
      <c r="E25" s="98"/>
      <c r="F25" s="99"/>
      <c r="G25" s="99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99"/>
      <c r="AN25" s="1">
        <f t="shared" si="3"/>
        <v>0</v>
      </c>
      <c r="AO25" s="58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100">
        <f t="shared" ref="D26:AK26" si="8">SUM(D23:D25)</f>
        <v>0</v>
      </c>
      <c r="E26" s="100">
        <f t="shared" si="8"/>
        <v>0</v>
      </c>
      <c r="F26" s="100">
        <f t="shared" si="8"/>
        <v>0</v>
      </c>
      <c r="G26" s="100">
        <f t="shared" ref="G26" si="9">SUM(G23:G25)</f>
        <v>0</v>
      </c>
      <c r="H26" s="7">
        <f t="shared" si="8"/>
        <v>0</v>
      </c>
      <c r="I26" s="7">
        <f t="shared" si="8"/>
        <v>0</v>
      </c>
      <c r="J26" s="7">
        <f t="shared" si="8"/>
        <v>0</v>
      </c>
      <c r="K26" s="7">
        <f t="shared" si="8"/>
        <v>0</v>
      </c>
      <c r="L26" s="7">
        <f t="shared" si="8"/>
        <v>0</v>
      </c>
      <c r="M26" s="7">
        <f t="shared" si="8"/>
        <v>0</v>
      </c>
      <c r="N26" s="7">
        <f t="shared" si="8"/>
        <v>0</v>
      </c>
      <c r="O26" s="7">
        <f t="shared" si="8"/>
        <v>0</v>
      </c>
      <c r="P26" s="7">
        <f t="shared" si="8"/>
        <v>0</v>
      </c>
      <c r="Q26" s="7">
        <f t="shared" si="8"/>
        <v>0</v>
      </c>
      <c r="R26" s="7">
        <f t="shared" si="8"/>
        <v>0</v>
      </c>
      <c r="S26" s="7">
        <f t="shared" si="8"/>
        <v>0</v>
      </c>
      <c r="T26" s="7">
        <f t="shared" si="8"/>
        <v>0</v>
      </c>
      <c r="U26" s="7">
        <f t="shared" si="8"/>
        <v>0</v>
      </c>
      <c r="V26" s="7">
        <f t="shared" si="8"/>
        <v>0</v>
      </c>
      <c r="W26" s="7">
        <f t="shared" si="8"/>
        <v>0</v>
      </c>
      <c r="X26" s="7">
        <f t="shared" si="8"/>
        <v>0</v>
      </c>
      <c r="Y26" s="7">
        <f t="shared" si="8"/>
        <v>0</v>
      </c>
      <c r="Z26" s="7">
        <f t="shared" si="8"/>
        <v>0</v>
      </c>
      <c r="AA26" s="7">
        <f t="shared" si="8"/>
        <v>0</v>
      </c>
      <c r="AB26" s="7">
        <f t="shared" si="8"/>
        <v>0</v>
      </c>
      <c r="AC26" s="7">
        <f t="shared" si="8"/>
        <v>0</v>
      </c>
      <c r="AD26" s="7">
        <f t="shared" si="8"/>
        <v>0</v>
      </c>
      <c r="AE26" s="7">
        <f t="shared" si="8"/>
        <v>0</v>
      </c>
      <c r="AF26" s="7">
        <f t="shared" si="8"/>
        <v>0</v>
      </c>
      <c r="AG26" s="7">
        <f t="shared" si="8"/>
        <v>0</v>
      </c>
      <c r="AH26" s="7">
        <f t="shared" si="8"/>
        <v>0</v>
      </c>
      <c r="AI26" s="7">
        <f t="shared" si="8"/>
        <v>0</v>
      </c>
      <c r="AJ26" s="7">
        <f t="shared" si="8"/>
        <v>0</v>
      </c>
      <c r="AK26" s="7">
        <f t="shared" si="8"/>
        <v>0</v>
      </c>
      <c r="AL26" s="7">
        <f t="shared" ref="AL26" si="10">SUM(AL23:AL25)</f>
        <v>0</v>
      </c>
      <c r="AM26" s="100">
        <f t="shared" ref="AM26" si="11">SUM(AM23:AM25)</f>
        <v>0</v>
      </c>
      <c r="AN26" s="7">
        <f t="shared" si="3"/>
        <v>0</v>
      </c>
      <c r="AO26" s="66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117" t="s">
        <v>19</v>
      </c>
      <c r="B28" s="117"/>
      <c r="C28" s="140">
        <f>(January!C28)</f>
        <v>0</v>
      </c>
      <c r="D28" s="140"/>
      <c r="E28" s="140"/>
      <c r="F28" s="140"/>
      <c r="G28" s="140"/>
      <c r="H28" s="116" t="s">
        <v>20</v>
      </c>
      <c r="I28" s="117"/>
      <c r="J28" s="120"/>
      <c r="K28" s="119"/>
      <c r="L28" s="119"/>
      <c r="M28" s="119"/>
      <c r="N28" s="119"/>
      <c r="O28" s="119"/>
      <c r="P28" s="119"/>
      <c r="Q28" s="12"/>
      <c r="R28" s="116" t="s">
        <v>12</v>
      </c>
      <c r="S28" s="116"/>
      <c r="T28" s="116"/>
      <c r="U28" s="116"/>
      <c r="V28" s="140">
        <f>(January!V28)</f>
        <v>0</v>
      </c>
      <c r="W28" s="140"/>
      <c r="X28" s="140"/>
      <c r="Y28" s="140"/>
      <c r="Z28" s="140"/>
      <c r="AA28" s="117" t="s">
        <v>20</v>
      </c>
      <c r="AB28" s="117"/>
      <c r="AC28" s="120"/>
      <c r="AD28" s="119"/>
      <c r="AE28" s="119"/>
      <c r="AF28" s="119"/>
      <c r="AG28" s="119"/>
      <c r="AH28" s="119"/>
      <c r="AI28" s="119"/>
      <c r="AJ28" s="12"/>
      <c r="AK28" s="12"/>
      <c r="AL28" s="12"/>
      <c r="AM28" s="12"/>
      <c r="AN28" s="12"/>
      <c r="AO28" s="12"/>
    </row>
    <row r="29" spans="1:41" ht="36" customHeight="1">
      <c r="A29" s="117" t="s">
        <v>27</v>
      </c>
      <c r="B29" s="117"/>
      <c r="C29" s="129"/>
      <c r="D29" s="130"/>
      <c r="E29" s="130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16" t="s">
        <v>27</v>
      </c>
      <c r="S29" s="116"/>
      <c r="T29" s="116"/>
      <c r="U29" s="116"/>
      <c r="V29" s="129"/>
      <c r="W29" s="130"/>
      <c r="X29" s="130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ht="18.75" customHeight="1">
      <c r="A31" s="151" t="s">
        <v>21</v>
      </c>
      <c r="B31" s="152"/>
      <c r="C31" s="152"/>
      <c r="D31" s="153"/>
      <c r="E31" s="131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3"/>
      <c r="AO31" s="12"/>
    </row>
    <row r="32" spans="1:41" ht="18.75" customHeight="1">
      <c r="A32" s="154"/>
      <c r="B32" s="155"/>
      <c r="C32" s="155"/>
      <c r="D32" s="156"/>
      <c r="E32" s="134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6"/>
      <c r="AO32" s="12"/>
    </row>
    <row r="33" spans="1:41" ht="18.75" customHeight="1">
      <c r="A33" s="154"/>
      <c r="B33" s="155"/>
      <c r="C33" s="155"/>
      <c r="D33" s="156"/>
      <c r="E33" s="134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6"/>
      <c r="AO33" s="12"/>
    </row>
    <row r="34" spans="1:41" ht="18.75" customHeight="1">
      <c r="A34" s="154"/>
      <c r="B34" s="155"/>
      <c r="C34" s="155"/>
      <c r="D34" s="156"/>
      <c r="E34" s="134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6"/>
      <c r="AO34" s="12"/>
    </row>
    <row r="35" spans="1:41" ht="18.75" customHeight="1">
      <c r="A35" s="154"/>
      <c r="B35" s="155"/>
      <c r="C35" s="155"/>
      <c r="D35" s="156"/>
      <c r="E35" s="134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6"/>
      <c r="AO35" s="12"/>
    </row>
    <row r="36" spans="1:41" ht="18.75" customHeight="1">
      <c r="A36" s="157"/>
      <c r="B36" s="158"/>
      <c r="C36" s="158"/>
      <c r="D36" s="159"/>
      <c r="E36" s="137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9"/>
      <c r="AO36" s="12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126" t="s">
        <v>43</v>
      </c>
      <c r="B38" s="127"/>
      <c r="C38" s="127"/>
      <c r="D38" s="127"/>
      <c r="E38" s="128"/>
      <c r="F38" s="120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sheetProtection algorithmName="SHA-512" hashValue="mp/6RvzDeUQfSdji0bioW+g9BO35ZnzETF9GhBneGgap6eGHQ4ra2I1ZhQYHZ7lMYJaXIO0pcPWNQl9MjnvkeQ==" saltValue="nmcDkrmkM+3wi1MikJfp6A==" spinCount="100000" sheet="1" objects="1" scenarios="1"/>
  <mergeCells count="26">
    <mergeCell ref="V3:AC3"/>
    <mergeCell ref="A8:B8"/>
    <mergeCell ref="A9:B9"/>
    <mergeCell ref="A10:B10"/>
    <mergeCell ref="A31:D36"/>
    <mergeCell ref="A3:B3"/>
    <mergeCell ref="C3:J3"/>
    <mergeCell ref="L3:N3"/>
    <mergeCell ref="O3:P3"/>
    <mergeCell ref="E5:F5"/>
    <mergeCell ref="J5:K5"/>
    <mergeCell ref="A38:E38"/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J28:P28"/>
    <mergeCell ref="R28:U28"/>
    <mergeCell ref="V28:Z28"/>
  </mergeCells>
  <conditionalFormatting sqref="F13:F22 F24:F25 E23:F23 E26:F26 D8:E10 H10:AK10 AM23 H13:AK26 AM26 AM8:AM9">
    <cfRule type="expression" dxfId="343" priority="95">
      <formula>CELL("inhalt",D$8)=""</formula>
    </cfRule>
  </conditionalFormatting>
  <conditionalFormatting sqref="F10">
    <cfRule type="expression" dxfId="342" priority="120">
      <formula>CELL("inhalt",F$8)=""</formula>
    </cfRule>
  </conditionalFormatting>
  <conditionalFormatting sqref="D26">
    <cfRule type="expression" dxfId="341" priority="85">
      <formula>CELL("inhalt",D$8)=""</formula>
    </cfRule>
  </conditionalFormatting>
  <conditionalFormatting sqref="D9:E9 D10:F10 H13:AK26 AM9 H10:AK10">
    <cfRule type="expression" dxfId="340" priority="119">
      <formula>D$10="NB"</formula>
    </cfRule>
    <cfRule type="expression" dxfId="339" priority="121">
      <formula>OR(D$8="Sat",D$8="Sun")</formula>
    </cfRule>
  </conditionalFormatting>
  <conditionalFormatting sqref="D8:E8 AM8">
    <cfRule type="expression" dxfId="338" priority="113">
      <formula>OR(D$8="Sat",D$8="Sun")</formula>
    </cfRule>
    <cfRule type="expression" dxfId="337" priority="114">
      <formula>D$10="NB"</formula>
    </cfRule>
  </conditionalFormatting>
  <conditionalFormatting sqref="E13:E22 E24:E25">
    <cfRule type="expression" dxfId="336" priority="98">
      <formula>CELL("inhalt",E$8)=""</formula>
    </cfRule>
    <cfRule type="expression" dxfId="335" priority="99">
      <formula>WEEKDAY(E$8,2)&gt;5</formula>
    </cfRule>
  </conditionalFormatting>
  <conditionalFormatting sqref="E13:E22 E24:E25 H13:AK22 H24:AK25">
    <cfRule type="expression" dxfId="334" priority="97">
      <formula>WEEKDAY(E$8,2)&gt;5</formula>
    </cfRule>
  </conditionalFormatting>
  <conditionalFormatting sqref="F13:F22 F24:F25">
    <cfRule type="expression" dxfId="333" priority="96">
      <formula>WEEKDAY(F$8,2)&gt;5</formula>
    </cfRule>
  </conditionalFormatting>
  <conditionalFormatting sqref="E23:F23 AM23 E26:F26 AM26 H26:AK26 H23:AK23">
    <cfRule type="expression" dxfId="332" priority="93">
      <formula>CELL("inhalt",E$8)=""</formula>
    </cfRule>
  </conditionalFormatting>
  <conditionalFormatting sqref="D13:D22 D24:D25">
    <cfRule type="expression" dxfId="331" priority="89">
      <formula>CELL("inhalt",D$8)=""</formula>
    </cfRule>
    <cfRule type="expression" dxfId="330" priority="90">
      <formula>WEEKDAY(D$8,2)&gt;5</formula>
    </cfRule>
  </conditionalFormatting>
  <conditionalFormatting sqref="D13:D22 D24:D25">
    <cfRule type="expression" dxfId="329" priority="88">
      <formula>WEEKDAY(D$8,2)&gt;5</formula>
    </cfRule>
  </conditionalFormatting>
  <conditionalFormatting sqref="D23">
    <cfRule type="expression" dxfId="328" priority="87">
      <formula>CELL("inhalt",D$8)=""</formula>
    </cfRule>
  </conditionalFormatting>
  <conditionalFormatting sqref="D23">
    <cfRule type="expression" dxfId="327" priority="86">
      <formula>CELL("inhalt",D$8)=""</formula>
    </cfRule>
  </conditionalFormatting>
  <conditionalFormatting sqref="D26">
    <cfRule type="expression" dxfId="326" priority="84">
      <formula>CELL("inhalt",D$8)=""</formula>
    </cfRule>
  </conditionalFormatting>
  <conditionalFormatting sqref="F13:F26">
    <cfRule type="expression" dxfId="325" priority="83">
      <formula>F$10="NB"</formula>
    </cfRule>
    <cfRule type="expression" dxfId="324" priority="103">
      <formula>OR(F$8="Sat",F$8="Sun")</formula>
    </cfRule>
  </conditionalFormatting>
  <conditionalFormatting sqref="AM10">
    <cfRule type="expression" dxfId="323" priority="73">
      <formula>CELL("inhalt",AM$8)=""</formula>
    </cfRule>
  </conditionalFormatting>
  <conditionalFormatting sqref="AM10">
    <cfRule type="expression" dxfId="322" priority="72">
      <formula>AM$10="NB"</formula>
    </cfRule>
    <cfRule type="expression" dxfId="321" priority="74">
      <formula>OR(AM$8="Sat",AM$8="Sun")</formula>
    </cfRule>
  </conditionalFormatting>
  <conditionalFormatting sqref="AM13:AM22 AM24:AM25">
    <cfRule type="expression" dxfId="320" priority="69">
      <formula>CELL("inhalt",AM$8)=""</formula>
    </cfRule>
  </conditionalFormatting>
  <conditionalFormatting sqref="AM13:AM22 AM24:AM25">
    <cfRule type="expression" dxfId="319" priority="70">
      <formula>WEEKDAY(AM$8,2)&gt;5</formula>
    </cfRule>
  </conditionalFormatting>
  <conditionalFormatting sqref="AM13:AM26">
    <cfRule type="expression" dxfId="318" priority="68">
      <formula>AM$10="NB"</formula>
    </cfRule>
    <cfRule type="expression" dxfId="317" priority="71">
      <formula>OR(AM$8="Sat",AM$8="Sun")</formula>
    </cfRule>
  </conditionalFormatting>
  <conditionalFormatting sqref="H9:AF9">
    <cfRule type="expression" dxfId="316" priority="30">
      <formula>CELL("inhalt",H$8)=""</formula>
    </cfRule>
  </conditionalFormatting>
  <conditionalFormatting sqref="H9:AF9">
    <cfRule type="expression" dxfId="315" priority="29">
      <formula>H$10="NB"</formula>
    </cfRule>
    <cfRule type="expression" dxfId="314" priority="31">
      <formula>OR(H$8="Sat",H$8="Sun")</formula>
    </cfRule>
  </conditionalFormatting>
  <conditionalFormatting sqref="H8:AB8">
    <cfRule type="expression" dxfId="313" priority="28">
      <formula>CELL("inhalt",H$8)=""</formula>
    </cfRule>
  </conditionalFormatting>
  <conditionalFormatting sqref="H8:AB8">
    <cfRule type="expression" dxfId="312" priority="26">
      <formula>OR(H$8="Sat",H$8="Sun")</formula>
    </cfRule>
    <cfRule type="expression" dxfId="311" priority="27">
      <formula>H$10="NB"</formula>
    </cfRule>
  </conditionalFormatting>
  <conditionalFormatting sqref="AJ9:AK9">
    <cfRule type="expression" dxfId="310" priority="54">
      <formula>CELL("inhalt",AJ$8)=""</formula>
    </cfRule>
  </conditionalFormatting>
  <conditionalFormatting sqref="AJ9:AK9">
    <cfRule type="expression" dxfId="309" priority="53">
      <formula>AJ$10="NB"</formula>
    </cfRule>
    <cfRule type="expression" dxfId="308" priority="55">
      <formula>OR(AJ$8="Sat",AJ$8="Sun")</formula>
    </cfRule>
  </conditionalFormatting>
  <conditionalFormatting sqref="AJ8:AK8">
    <cfRule type="expression" dxfId="307" priority="52">
      <formula>CELL("inhalt",AJ$8)=""</formula>
    </cfRule>
  </conditionalFormatting>
  <conditionalFormatting sqref="AJ8:AK8">
    <cfRule type="expression" dxfId="306" priority="50">
      <formula>OR(AJ$8="Sat",AJ$8="Sun")</formula>
    </cfRule>
    <cfRule type="expression" dxfId="305" priority="51">
      <formula>AJ$10="NB"</formula>
    </cfRule>
  </conditionalFormatting>
  <conditionalFormatting sqref="AG9:AI9 F9">
    <cfRule type="expression" dxfId="304" priority="42">
      <formula>CELL("inhalt",F$8)=""</formula>
    </cfRule>
  </conditionalFormatting>
  <conditionalFormatting sqref="AG9:AI9 F9">
    <cfRule type="expression" dxfId="303" priority="41">
      <formula>F$10="NB"</formula>
    </cfRule>
    <cfRule type="expression" dxfId="302" priority="43">
      <formula>OR(F$8="Sat",F$8="Sun")</formula>
    </cfRule>
  </conditionalFormatting>
  <conditionalFormatting sqref="F8 AF8:AI8 AC8:AD8">
    <cfRule type="expression" dxfId="301" priority="40">
      <formula>CELL("inhalt",F$8)=""</formula>
    </cfRule>
  </conditionalFormatting>
  <conditionalFormatting sqref="F8 AF8:AI8 AC8:AD8">
    <cfRule type="expression" dxfId="300" priority="38">
      <formula>OR(F$8="Sat",F$8="Sun")</formula>
    </cfRule>
    <cfRule type="expression" dxfId="299" priority="39">
      <formula>F$10="NB"</formula>
    </cfRule>
  </conditionalFormatting>
  <conditionalFormatting sqref="AE8">
    <cfRule type="expression" dxfId="298" priority="34">
      <formula>CELL("inhalt",AE$8)=""</formula>
    </cfRule>
  </conditionalFormatting>
  <conditionalFormatting sqref="AE8">
    <cfRule type="expression" dxfId="297" priority="32">
      <formula>OR(AE$8="Sat",AE$8="Sun")</formula>
    </cfRule>
    <cfRule type="expression" dxfId="296" priority="33">
      <formula>AE$10="NB"</formula>
    </cfRule>
  </conditionalFormatting>
  <conditionalFormatting sqref="G13:G26">
    <cfRule type="expression" dxfId="295" priority="20">
      <formula>CELL("inhalt",G$8)=""</formula>
    </cfRule>
  </conditionalFormatting>
  <conditionalFormatting sqref="G10">
    <cfRule type="expression" dxfId="294" priority="24">
      <formula>CELL("inhalt",G$8)=""</formula>
    </cfRule>
  </conditionalFormatting>
  <conditionalFormatting sqref="G10">
    <cfRule type="expression" dxfId="293" priority="23">
      <formula>G$10="NB"</formula>
    </cfRule>
    <cfRule type="expression" dxfId="292" priority="25">
      <formula>OR(G$8="Sat",G$8="Sun")</formula>
    </cfRule>
  </conditionalFormatting>
  <conditionalFormatting sqref="G13:G22 G24:G25">
    <cfRule type="expression" dxfId="291" priority="21">
      <formula>WEEKDAY(G$8,2)&gt;5</formula>
    </cfRule>
  </conditionalFormatting>
  <conditionalFormatting sqref="G23 G26">
    <cfRule type="expression" dxfId="290" priority="19">
      <formula>CELL("inhalt",G$8)=""</formula>
    </cfRule>
  </conditionalFormatting>
  <conditionalFormatting sqref="G13:G26">
    <cfRule type="expression" dxfId="289" priority="18">
      <formula>G$10="NB"</formula>
    </cfRule>
    <cfRule type="expression" dxfId="288" priority="22">
      <formula>OR(G$8="Sat",G$8="Sun")</formula>
    </cfRule>
  </conditionalFormatting>
  <conditionalFormatting sqref="G9">
    <cfRule type="expression" dxfId="287" priority="16">
      <formula>CELL("inhalt",G$8)=""</formula>
    </cfRule>
  </conditionalFormatting>
  <conditionalFormatting sqref="G9">
    <cfRule type="expression" dxfId="286" priority="15">
      <formula>G$10="NB"</formula>
    </cfRule>
    <cfRule type="expression" dxfId="285" priority="17">
      <formula>OR(G$8="Sat",G$8="Sun")</formula>
    </cfRule>
  </conditionalFormatting>
  <conditionalFormatting sqref="G8">
    <cfRule type="expression" dxfId="284" priority="14">
      <formula>CELL("inhalt",G$8)=""</formula>
    </cfRule>
  </conditionalFormatting>
  <conditionalFormatting sqref="G8">
    <cfRule type="expression" dxfId="283" priority="12">
      <formula>OR(G$8="Sat",G$8="Sun")</formula>
    </cfRule>
    <cfRule type="expression" dxfId="282" priority="13">
      <formula>G$10="NB"</formula>
    </cfRule>
  </conditionalFormatting>
  <conditionalFormatting sqref="AL10 AL13:AL26">
    <cfRule type="expression" dxfId="281" priority="8">
      <formula>CELL("inhalt",AL$8)=""</formula>
    </cfRule>
  </conditionalFormatting>
  <conditionalFormatting sqref="AL13:AL26 AL10">
    <cfRule type="expression" dxfId="280" priority="10">
      <formula>AL$10="NB"</formula>
    </cfRule>
    <cfRule type="expression" dxfId="279" priority="11">
      <formula>OR(AL$8="Sat",AL$8="Sun")</formula>
    </cfRule>
  </conditionalFormatting>
  <conditionalFormatting sqref="AL13:AL22 AL24:AL25">
    <cfRule type="expression" dxfId="278" priority="9">
      <formula>WEEKDAY(AL$8,2)&gt;5</formula>
    </cfRule>
  </conditionalFormatting>
  <conditionalFormatting sqref="AL26 AL23">
    <cfRule type="expression" dxfId="277" priority="7">
      <formula>CELL("inhalt",AL$8)=""</formula>
    </cfRule>
  </conditionalFormatting>
  <conditionalFormatting sqref="AL9">
    <cfRule type="expression" dxfId="276" priority="5">
      <formula>CELL("inhalt",AL$8)=""</formula>
    </cfRule>
  </conditionalFormatting>
  <conditionalFormatting sqref="AL9">
    <cfRule type="expression" dxfId="275" priority="4">
      <formula>AL$10="NB"</formula>
    </cfRule>
    <cfRule type="expression" dxfId="274" priority="6">
      <formula>OR(AL$8="Sat",AL$8="Sun")</formula>
    </cfRule>
  </conditionalFormatting>
  <conditionalFormatting sqref="AL8">
    <cfRule type="expression" dxfId="273" priority="3">
      <formula>CELL("inhalt",AL$8)=""</formula>
    </cfRule>
  </conditionalFormatting>
  <conditionalFormatting sqref="AL8">
    <cfRule type="expression" dxfId="272" priority="1">
      <formula>OR(AL$8="Sat",AL$8="Sun")</formula>
    </cfRule>
    <cfRule type="expression" dxfId="271" priority="2">
      <formula>AL$10="NB"</formula>
    </cfRule>
  </conditionalFormatting>
  <pageMargins left="0.7" right="0.7" top="0.78740157499999996" bottom="0.78740157499999996" header="0.3" footer="0.3"/>
  <pageSetup paperSize="9" scale="48" orientation="landscape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42"/>
  <sheetViews>
    <sheetView workbookViewId="0">
      <selection activeCell="AM13" sqref="AM13"/>
    </sheetView>
  </sheetViews>
  <sheetFormatPr baseColWidth="10" defaultRowHeight="14.4"/>
  <cols>
    <col min="1" max="1" width="6" customWidth="1"/>
    <col min="2" max="2" width="13.44140625" customWidth="1"/>
    <col min="3" max="3" width="4" customWidth="1"/>
    <col min="4" max="14" width="6" customWidth="1"/>
    <col min="15" max="15" width="5.6640625" customWidth="1"/>
    <col min="16" max="39" width="6" customWidth="1"/>
    <col min="40" max="40" width="7.33203125" customWidth="1"/>
    <col min="41" max="41" width="9.6640625" customWidth="1"/>
  </cols>
  <sheetData>
    <row r="1" spans="1:41" ht="18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P1" s="12"/>
      <c r="Q1" s="13">
        <f>(January!Q1)</f>
        <v>0</v>
      </c>
      <c r="R1" s="12"/>
      <c r="S1" s="12"/>
      <c r="T1" s="12"/>
      <c r="U1" s="12"/>
      <c r="V1" s="52" t="s">
        <v>45</v>
      </c>
      <c r="W1" s="52"/>
      <c r="X1" s="53">
        <f>(January!X1)</f>
        <v>0</v>
      </c>
      <c r="Y1" s="12"/>
      <c r="Z1" s="12"/>
      <c r="AB1" s="52"/>
      <c r="AC1" s="52"/>
      <c r="AD1" s="61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">
      <c r="A2" s="11"/>
      <c r="B2" s="11"/>
      <c r="D2" s="51"/>
      <c r="O2" s="11"/>
    </row>
    <row r="3" spans="1:41" ht="36" customHeight="1">
      <c r="A3" s="117" t="s">
        <v>5</v>
      </c>
      <c r="B3" s="117"/>
      <c r="C3" s="140">
        <f>(January!C3)</f>
        <v>0</v>
      </c>
      <c r="D3" s="140"/>
      <c r="E3" s="140"/>
      <c r="F3" s="140"/>
      <c r="G3" s="140"/>
      <c r="H3" s="140"/>
      <c r="I3" s="140"/>
      <c r="J3" s="140"/>
      <c r="K3" s="12"/>
      <c r="L3" s="116" t="s">
        <v>23</v>
      </c>
      <c r="M3" s="116"/>
      <c r="N3" s="116"/>
      <c r="O3" s="141">
        <f>(January!O3)</f>
        <v>0</v>
      </c>
      <c r="P3" s="140"/>
      <c r="Q3" s="12"/>
      <c r="R3" s="12"/>
      <c r="S3" s="12" t="s">
        <v>52</v>
      </c>
      <c r="T3" s="12"/>
      <c r="U3" s="12"/>
      <c r="V3" s="140">
        <f>(January!V3)</f>
        <v>0</v>
      </c>
      <c r="W3" s="140"/>
      <c r="X3" s="140"/>
      <c r="Y3" s="140"/>
      <c r="Z3" s="140"/>
      <c r="AA3" s="140"/>
      <c r="AB3" s="140"/>
      <c r="AC3" s="140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4" t="s">
        <v>48</v>
      </c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125">
        <v>45870</v>
      </c>
      <c r="F5" s="125"/>
      <c r="G5" s="12"/>
      <c r="H5" s="12" t="s">
        <v>11</v>
      </c>
      <c r="I5" s="12"/>
      <c r="J5" s="116" t="s">
        <v>34</v>
      </c>
      <c r="K5" s="116"/>
      <c r="L5" s="12"/>
      <c r="M5" s="12"/>
      <c r="N5" s="12"/>
      <c r="O5" s="12" t="s">
        <v>19</v>
      </c>
      <c r="P5" s="12"/>
      <c r="Q5" s="25"/>
      <c r="R5" s="12" t="s">
        <v>26</v>
      </c>
      <c r="S5" s="62"/>
      <c r="T5" s="12"/>
      <c r="U5" s="25"/>
      <c r="V5" s="12" t="s">
        <v>50</v>
      </c>
      <c r="W5" s="62"/>
      <c r="X5" s="12"/>
      <c r="Y5" s="12"/>
      <c r="Z5" s="12"/>
      <c r="AA5" s="12"/>
      <c r="AB5" s="12"/>
      <c r="AC5" s="12"/>
      <c r="AD5" s="12"/>
      <c r="AE5" s="55" t="s">
        <v>49</v>
      </c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7">
        <f>WEEKDAY(H6,1)</f>
        <v>6</v>
      </c>
      <c r="G6" s="12"/>
      <c r="H6" s="48">
        <f>+E5</f>
        <v>45870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12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21" t="s">
        <v>2</v>
      </c>
      <c r="B8" s="122"/>
      <c r="C8" s="44"/>
      <c r="D8" s="45" t="str">
        <f>IF($F6=1,"Sun","")</f>
        <v/>
      </c>
      <c r="E8" s="45" t="str">
        <f>IF($F6=2,"Mo",IF(D8="","","Mo"))</f>
        <v/>
      </c>
      <c r="F8" s="45" t="str">
        <f>IF($F6=3,"Tue",IF(E8="","","Tue"))</f>
        <v/>
      </c>
      <c r="G8" s="45" t="str">
        <f>IF($F6=4,"Wed",IF(F8="","","Wed"))</f>
        <v/>
      </c>
      <c r="H8" s="45" t="str">
        <f>IF($F6=5,"Thu",IF(G8="","","Thu"))</f>
        <v/>
      </c>
      <c r="I8" s="45" t="str">
        <f>IF($F6=6,"Fri",IF(H8="","","Fri"))</f>
        <v>Fri</v>
      </c>
      <c r="J8" s="45" t="str">
        <f>IF($F6=7,"Sat",IF(I8="","","Sat"))</f>
        <v>Sat</v>
      </c>
      <c r="K8" s="45" t="str">
        <f>IF(WEEKDAY(1+J9+$H6,2)=1,"Sun",IF(WEEKDAY(1+J9+$H6,2)=2,"Mo",IF(WEEKDAY(1+J9+$H6,2)=3,"Tue",IF(WEEKDAY(1+J9+$H6,2)=4,"Wed",IF(WEEKDAY(1+J9+$H6,2)=5,"Thu",IF(WEEKDAY(1+J9+$H6,2)=6,"Fri","Sat"))))))</f>
        <v>Sun</v>
      </c>
      <c r="L8" s="45" t="str">
        <f t="shared" ref="L8:AH8" si="0">IF(WEEKDAY(1+K9+$H6,2)=1,"Sun",IF(WEEKDAY(1+K9+$H6,2)=2,"Mo",IF(WEEKDAY(1+K9+$H6,2)=3,"Tue",IF(WEEKDAY(1+K9+$H6,2)=4,"Wed",IF(WEEKDAY(1+K9+$H6,2)=5,"Thu",IF(WEEKDAY(1+K9+$H6,2)=6,"Fri","Sat"))))))</f>
        <v>Mo</v>
      </c>
      <c r="M8" s="45" t="str">
        <f t="shared" si="0"/>
        <v>Tue</v>
      </c>
      <c r="N8" s="45" t="str">
        <f t="shared" si="0"/>
        <v>Wed</v>
      </c>
      <c r="O8" s="45" t="str">
        <f t="shared" si="0"/>
        <v>Thu</v>
      </c>
      <c r="P8" s="45" t="str">
        <f t="shared" si="0"/>
        <v>Fri</v>
      </c>
      <c r="Q8" s="45" t="str">
        <f>IF(WEEKDAY(1+P9+$H6,2)=1,"Sun",IF(WEEKDAY(1+P9+$H6,2)=2,"Mo",IF(WEEKDAY(1+P9+$H6,2)=3,"Tue",IF(WEEKDAY(1+P9+$H6,2)=4,"Wed",IF(WEEKDAY(1+P9+$H6,2)=5,"Thu",IF(WEEKDAY(1+P9+$H6,2)=6,"Fri","Sat"))))))</f>
        <v>Sat</v>
      </c>
      <c r="R8" s="45" t="str">
        <f>IF(WEEKDAY(1+Q9+$H6,2)=1,"Sun",IF(WEEKDAY(1+Q9+$H6,2)=2,"Mo",IF(WEEKDAY(1+Q9+$H6,2)=3,"Tue",IF(WEEKDAY(1+Q9+$H6,2)=4,"Wed",IF(WEEKDAY(1+Q9+$H6,2)=5,"Thu",IF(WEEKDAY(1+Q9+$H6,2)=6,"Fri","Sat"))))))</f>
        <v>Sun</v>
      </c>
      <c r="S8" s="45" t="str">
        <f t="shared" si="0"/>
        <v>Mo</v>
      </c>
      <c r="T8" s="45" t="str">
        <f t="shared" si="0"/>
        <v>Tue</v>
      </c>
      <c r="U8" s="45" t="str">
        <f t="shared" si="0"/>
        <v>Wed</v>
      </c>
      <c r="V8" s="45" t="str">
        <f t="shared" si="0"/>
        <v>Thu</v>
      </c>
      <c r="W8" s="45" t="str">
        <f t="shared" si="0"/>
        <v>Fri</v>
      </c>
      <c r="X8" s="45" t="str">
        <f t="shared" si="0"/>
        <v>Sat</v>
      </c>
      <c r="Y8" s="45" t="str">
        <f t="shared" si="0"/>
        <v>Sun</v>
      </c>
      <c r="Z8" s="45" t="str">
        <f t="shared" si="0"/>
        <v>Mo</v>
      </c>
      <c r="AA8" s="45" t="str">
        <f t="shared" si="0"/>
        <v>Tue</v>
      </c>
      <c r="AB8" s="45" t="str">
        <f t="shared" si="0"/>
        <v>Wed</v>
      </c>
      <c r="AC8" s="45" t="str">
        <f t="shared" si="0"/>
        <v>Thu</v>
      </c>
      <c r="AD8" s="45" t="str">
        <f t="shared" si="0"/>
        <v>Fri</v>
      </c>
      <c r="AE8" s="45" t="str">
        <f t="shared" si="0"/>
        <v>Sat</v>
      </c>
      <c r="AF8" s="45" t="str">
        <f t="shared" si="0"/>
        <v>Sun</v>
      </c>
      <c r="AG8" s="45" t="str">
        <f t="shared" si="0"/>
        <v>Mo</v>
      </c>
      <c r="AH8" s="45" t="str">
        <f t="shared" si="0"/>
        <v>Tue</v>
      </c>
      <c r="AI8" s="45" t="str">
        <f>IF(AH9="","",IF(1+AH9&gt;=32,"",IF(WEEKDAY(1+AH9+$H6,2)=1,"Sun",IF(WEEKDAY(1+AH9+$H6,2)=2,"Mo",IF(WEEKDAY(1+AH9+$H6,2)=3,"Tue",IF(WEEKDAY(1+AH9+$H6,2)=4,"Wed",IF(WEEKDAY(1+AH9+$H6,2)=5,"Thu",IF(WEEKDAY(1+AH9+$H6,2)=6,"Fri","Sat"))))))))</f>
        <v>Wed</v>
      </c>
      <c r="AJ8" s="45" t="str">
        <f t="shared" ref="AJ8:AM8" si="1">IF(AI9="","",IF(1+AI9&gt;=32,"",IF(WEEKDAY(1+AI9+$H6,2)=1,"Sun",IF(WEEKDAY(1+AI9+$H6,2)=2,"Mo",IF(WEEKDAY(1+AI9+$H6,2)=3,"Tue",IF(WEEKDAY(1+AI9+$H6,2)=4,"Wed",IF(WEEKDAY(1+AI9+$H6,2)=5,"Thu",IF(WEEKDAY(1+AI9+$H6,2)=6,"Fri","Sat"))))))))</f>
        <v>Thu</v>
      </c>
      <c r="AK8" s="45" t="str">
        <f t="shared" si="1"/>
        <v>Fri</v>
      </c>
      <c r="AL8" s="45" t="str">
        <f t="shared" si="1"/>
        <v>Sat</v>
      </c>
      <c r="AM8" s="45" t="str">
        <f t="shared" si="1"/>
        <v>Sun</v>
      </c>
      <c r="AN8" s="12"/>
      <c r="AO8" s="12"/>
    </row>
    <row r="9" spans="1:41" ht="26.25" customHeight="1">
      <c r="A9" s="121" t="s">
        <v>3</v>
      </c>
      <c r="B9" s="122"/>
      <c r="C9" s="44"/>
      <c r="D9" s="46" t="str">
        <f>IF(F6=1,1,"")</f>
        <v/>
      </c>
      <c r="E9" s="46" t="str">
        <f>IF(F6=2,1,IF(D9="","",D9+1))</f>
        <v/>
      </c>
      <c r="F9" s="46" t="str">
        <f>IF(F6=3,1,IF(E9="","",E9+1))</f>
        <v/>
      </c>
      <c r="G9" s="46" t="str">
        <f>IF(F6=4,1,IF(F9="","",F9+1))</f>
        <v/>
      </c>
      <c r="H9" s="46" t="str">
        <f>IF(F6=5,1,IF(G9="","",G9+1))</f>
        <v/>
      </c>
      <c r="I9" s="46">
        <f>IF(F6=6,1,IF(H9="","",H9+1))</f>
        <v>1</v>
      </c>
      <c r="J9" s="46">
        <f>IF(F6=7,1,IF(I9="","",I9+1))</f>
        <v>2</v>
      </c>
      <c r="K9" s="46">
        <f>1+J9</f>
        <v>3</v>
      </c>
      <c r="L9" s="46">
        <f t="shared" ref="L9:AG9" si="2">1+K9</f>
        <v>4</v>
      </c>
      <c r="M9" s="46">
        <f t="shared" si="2"/>
        <v>5</v>
      </c>
      <c r="N9" s="46">
        <f t="shared" si="2"/>
        <v>6</v>
      </c>
      <c r="O9" s="46">
        <f t="shared" si="2"/>
        <v>7</v>
      </c>
      <c r="P9" s="46">
        <f t="shared" si="2"/>
        <v>8</v>
      </c>
      <c r="Q9" s="46">
        <f>1+P9</f>
        <v>9</v>
      </c>
      <c r="R9" s="46">
        <f>1+Q9</f>
        <v>10</v>
      </c>
      <c r="S9" s="46">
        <f t="shared" si="2"/>
        <v>11</v>
      </c>
      <c r="T9" s="46">
        <f t="shared" si="2"/>
        <v>12</v>
      </c>
      <c r="U9" s="46">
        <f t="shared" si="2"/>
        <v>13</v>
      </c>
      <c r="V9" s="46">
        <f t="shared" si="2"/>
        <v>14</v>
      </c>
      <c r="W9" s="46">
        <f t="shared" si="2"/>
        <v>15</v>
      </c>
      <c r="X9" s="46">
        <f t="shared" si="2"/>
        <v>16</v>
      </c>
      <c r="Y9" s="46">
        <f t="shared" si="2"/>
        <v>17</v>
      </c>
      <c r="Z9" s="46">
        <f t="shared" si="2"/>
        <v>18</v>
      </c>
      <c r="AA9" s="46">
        <f t="shared" si="2"/>
        <v>19</v>
      </c>
      <c r="AB9" s="46">
        <f t="shared" si="2"/>
        <v>20</v>
      </c>
      <c r="AC9" s="46">
        <f t="shared" si="2"/>
        <v>21</v>
      </c>
      <c r="AD9" s="46">
        <f t="shared" si="2"/>
        <v>22</v>
      </c>
      <c r="AE9" s="46">
        <f t="shared" si="2"/>
        <v>23</v>
      </c>
      <c r="AF9" s="46">
        <f t="shared" si="2"/>
        <v>24</v>
      </c>
      <c r="AG9" s="46">
        <f t="shared" si="2"/>
        <v>25</v>
      </c>
      <c r="AH9" s="46">
        <f>IF(1+AG9&gt;=32,"",1+AG9)</f>
        <v>26</v>
      </c>
      <c r="AI9" s="46">
        <f>IF(AH9="","",IF(1+AH9&gt;=32,"",1+AH9))</f>
        <v>27</v>
      </c>
      <c r="AJ9" s="46">
        <f>IF(AI9="","",IF(1+AI9&gt;=32,"",1+AI9))</f>
        <v>28</v>
      </c>
      <c r="AK9" s="46">
        <f>IF(AJ9="","",IF(1+AJ9&gt;=32,"",1+AJ9))</f>
        <v>29</v>
      </c>
      <c r="AL9" s="46">
        <f>IF(AK9="","",IF(1+AK9&gt;=32,"",1+AK9))</f>
        <v>30</v>
      </c>
      <c r="AM9" s="46">
        <f>IF(AL9="","",IF(1+AL9&gt;=32,"",1+AL9))</f>
        <v>31</v>
      </c>
      <c r="AN9" s="12"/>
      <c r="AO9" s="12"/>
    </row>
    <row r="10" spans="1:41" ht="69" customHeight="1">
      <c r="A10" s="123" t="s">
        <v>41</v>
      </c>
      <c r="B10" s="124"/>
      <c r="C10" s="44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</row>
    <row r="12" spans="1:41" ht="30" customHeight="1">
      <c r="A12" s="43" t="s">
        <v>15</v>
      </c>
      <c r="B12" s="43" t="s">
        <v>14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9"/>
      <c r="AN12" s="56" t="s">
        <v>4</v>
      </c>
      <c r="AO12" s="56" t="s">
        <v>51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28"/>
      <c r="E13" s="28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1">
        <f t="shared" ref="AN13:AN26" si="3">SUM(D13:AM13)</f>
        <v>0</v>
      </c>
      <c r="AO13" s="58" t="e">
        <f>AN13/U5</f>
        <v>#DIV/0!</v>
      </c>
    </row>
    <row r="14" spans="1:41" ht="32.25" customHeight="1">
      <c r="A14" s="1" t="s">
        <v>15</v>
      </c>
      <c r="B14" s="69">
        <f>January!B14</f>
        <v>0</v>
      </c>
      <c r="C14" s="1" t="s">
        <v>13</v>
      </c>
      <c r="D14" s="28"/>
      <c r="E14" s="28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1">
        <f t="shared" si="3"/>
        <v>0</v>
      </c>
      <c r="AO14" s="58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28"/>
      <c r="E15" s="28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1">
        <f t="shared" si="3"/>
        <v>0</v>
      </c>
      <c r="AO15" s="58" t="e">
        <f>AN15/U5</f>
        <v>#DIV/0!</v>
      </c>
    </row>
    <row r="16" spans="1:41" ht="32.25" customHeight="1">
      <c r="A16" s="1" t="s">
        <v>15</v>
      </c>
      <c r="B16" s="69">
        <f>January!B16</f>
        <v>0</v>
      </c>
      <c r="C16" s="1" t="s">
        <v>13</v>
      </c>
      <c r="D16" s="28"/>
      <c r="E16" s="28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1">
        <f t="shared" si="3"/>
        <v>0</v>
      </c>
      <c r="AO16" s="58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28"/>
      <c r="E17" s="28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1">
        <f t="shared" si="3"/>
        <v>0</v>
      </c>
      <c r="AO17" s="58" t="e">
        <f>AN17/U5</f>
        <v>#DIV/0!</v>
      </c>
    </row>
    <row r="18" spans="1:41" ht="32.25" customHeight="1">
      <c r="A18" s="1" t="s">
        <v>15</v>
      </c>
      <c r="B18" s="69">
        <f>January!B18</f>
        <v>0</v>
      </c>
      <c r="C18" s="1" t="s">
        <v>13</v>
      </c>
      <c r="D18" s="28"/>
      <c r="E18" s="28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1">
        <f t="shared" si="3"/>
        <v>0</v>
      </c>
      <c r="AO18" s="58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28"/>
      <c r="E19" s="28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1">
        <f t="shared" si="3"/>
        <v>0</v>
      </c>
      <c r="AO19" s="58" t="e">
        <f>AN19/U5</f>
        <v>#DIV/0!</v>
      </c>
    </row>
    <row r="20" spans="1:41" ht="32.25" customHeight="1">
      <c r="A20" s="1" t="s">
        <v>15</v>
      </c>
      <c r="B20" s="69">
        <f>January!B20</f>
        <v>0</v>
      </c>
      <c r="C20" s="1" t="s">
        <v>13</v>
      </c>
      <c r="D20" s="28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1">
        <f t="shared" si="3"/>
        <v>0</v>
      </c>
      <c r="AO20" s="58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28"/>
      <c r="E21" s="28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1">
        <f t="shared" si="3"/>
        <v>0</v>
      </c>
      <c r="AO21" s="58" t="e">
        <f>AN21/U5</f>
        <v>#DIV/0!</v>
      </c>
    </row>
    <row r="22" spans="1:41" ht="32.25" customHeight="1" thickBot="1">
      <c r="A22" s="1" t="s">
        <v>15</v>
      </c>
      <c r="B22" s="69">
        <f>January!B22</f>
        <v>0</v>
      </c>
      <c r="C22" s="1" t="s">
        <v>13</v>
      </c>
      <c r="D22" s="28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1">
        <f t="shared" si="3"/>
        <v>0</v>
      </c>
      <c r="AO22" s="58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L23" si="4">SUM(D13:D22)</f>
        <v>0</v>
      </c>
      <c r="E23" s="6">
        <f t="shared" si="4"/>
        <v>0</v>
      </c>
      <c r="F23" s="6">
        <f t="shared" si="4"/>
        <v>0</v>
      </c>
      <c r="G23" s="6">
        <f t="shared" si="4"/>
        <v>0</v>
      </c>
      <c r="H23" s="6">
        <f t="shared" si="4"/>
        <v>0</v>
      </c>
      <c r="I23" s="6">
        <f t="shared" si="4"/>
        <v>0</v>
      </c>
      <c r="J23" s="6">
        <f>SUM(J13:J22)</f>
        <v>0</v>
      </c>
      <c r="K23" s="6">
        <f t="shared" si="4"/>
        <v>0</v>
      </c>
      <c r="L23" s="6">
        <f t="shared" si="4"/>
        <v>0</v>
      </c>
      <c r="M23" s="6">
        <f t="shared" si="4"/>
        <v>0</v>
      </c>
      <c r="N23" s="6">
        <f t="shared" si="4"/>
        <v>0</v>
      </c>
      <c r="O23" s="6">
        <f t="shared" si="4"/>
        <v>0</v>
      </c>
      <c r="P23" s="6">
        <f t="shared" si="4"/>
        <v>0</v>
      </c>
      <c r="Q23" s="6">
        <f t="shared" si="4"/>
        <v>0</v>
      </c>
      <c r="R23" s="6">
        <f t="shared" si="4"/>
        <v>0</v>
      </c>
      <c r="S23" s="6">
        <f t="shared" si="4"/>
        <v>0</v>
      </c>
      <c r="T23" s="6">
        <f t="shared" si="4"/>
        <v>0</v>
      </c>
      <c r="U23" s="6">
        <f t="shared" si="4"/>
        <v>0</v>
      </c>
      <c r="V23" s="6">
        <f t="shared" si="4"/>
        <v>0</v>
      </c>
      <c r="W23" s="6">
        <f t="shared" si="4"/>
        <v>0</v>
      </c>
      <c r="X23" s="6">
        <f t="shared" si="4"/>
        <v>0</v>
      </c>
      <c r="Y23" s="6">
        <f t="shared" si="4"/>
        <v>0</v>
      </c>
      <c r="Z23" s="6">
        <f t="shared" si="4"/>
        <v>0</v>
      </c>
      <c r="AA23" s="6">
        <f t="shared" si="4"/>
        <v>0</v>
      </c>
      <c r="AB23" s="6">
        <f t="shared" si="4"/>
        <v>0</v>
      </c>
      <c r="AC23" s="6">
        <f t="shared" si="4"/>
        <v>0</v>
      </c>
      <c r="AD23" s="6">
        <f t="shared" si="4"/>
        <v>0</v>
      </c>
      <c r="AE23" s="6">
        <f t="shared" si="4"/>
        <v>0</v>
      </c>
      <c r="AF23" s="6">
        <f t="shared" si="4"/>
        <v>0</v>
      </c>
      <c r="AG23" s="6">
        <f t="shared" si="4"/>
        <v>0</v>
      </c>
      <c r="AH23" s="6">
        <f t="shared" si="4"/>
        <v>0</v>
      </c>
      <c r="AI23" s="6">
        <f t="shared" si="4"/>
        <v>0</v>
      </c>
      <c r="AJ23" s="6">
        <f t="shared" si="4"/>
        <v>0</v>
      </c>
      <c r="AK23" s="6">
        <f t="shared" si="4"/>
        <v>0</v>
      </c>
      <c r="AL23" s="6">
        <f t="shared" si="4"/>
        <v>0</v>
      </c>
      <c r="AM23" s="6"/>
      <c r="AN23" s="6">
        <f t="shared" si="3"/>
        <v>0</v>
      </c>
      <c r="AO23" s="65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31"/>
      <c r="E24" s="31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49"/>
      <c r="AN24" s="1">
        <f t="shared" si="3"/>
        <v>0</v>
      </c>
      <c r="AO24" s="58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33"/>
      <c r="E25" s="33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1">
        <f t="shared" si="3"/>
        <v>0</v>
      </c>
      <c r="AO25" s="58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L26" si="5">SUM(D23:D25)</f>
        <v>0</v>
      </c>
      <c r="E26" s="7">
        <f t="shared" si="5"/>
        <v>0</v>
      </c>
      <c r="F26" s="7">
        <f t="shared" si="5"/>
        <v>0</v>
      </c>
      <c r="G26" s="7">
        <f t="shared" si="5"/>
        <v>0</v>
      </c>
      <c r="H26" s="7">
        <f t="shared" si="5"/>
        <v>0</v>
      </c>
      <c r="I26" s="7">
        <f t="shared" si="5"/>
        <v>0</v>
      </c>
      <c r="J26" s="7">
        <f t="shared" si="5"/>
        <v>0</v>
      </c>
      <c r="K26" s="7">
        <f t="shared" si="5"/>
        <v>0</v>
      </c>
      <c r="L26" s="7">
        <f t="shared" si="5"/>
        <v>0</v>
      </c>
      <c r="M26" s="7">
        <f t="shared" si="5"/>
        <v>0</v>
      </c>
      <c r="N26" s="7">
        <f t="shared" si="5"/>
        <v>0</v>
      </c>
      <c r="O26" s="7">
        <f t="shared" si="5"/>
        <v>0</v>
      </c>
      <c r="P26" s="7">
        <f t="shared" si="5"/>
        <v>0</v>
      </c>
      <c r="Q26" s="7">
        <f t="shared" si="5"/>
        <v>0</v>
      </c>
      <c r="R26" s="7">
        <f t="shared" si="5"/>
        <v>0</v>
      </c>
      <c r="S26" s="7">
        <f t="shared" si="5"/>
        <v>0</v>
      </c>
      <c r="T26" s="7">
        <f t="shared" si="5"/>
        <v>0</v>
      </c>
      <c r="U26" s="7">
        <f t="shared" si="5"/>
        <v>0</v>
      </c>
      <c r="V26" s="7">
        <f t="shared" si="5"/>
        <v>0</v>
      </c>
      <c r="W26" s="7">
        <f t="shared" si="5"/>
        <v>0</v>
      </c>
      <c r="X26" s="7">
        <f t="shared" si="5"/>
        <v>0</v>
      </c>
      <c r="Y26" s="7">
        <f t="shared" si="5"/>
        <v>0</v>
      </c>
      <c r="Z26" s="7">
        <f t="shared" si="5"/>
        <v>0</v>
      </c>
      <c r="AA26" s="7">
        <f t="shared" si="5"/>
        <v>0</v>
      </c>
      <c r="AB26" s="7">
        <f t="shared" si="5"/>
        <v>0</v>
      </c>
      <c r="AC26" s="7">
        <f t="shared" si="5"/>
        <v>0</v>
      </c>
      <c r="AD26" s="7">
        <f t="shared" si="5"/>
        <v>0</v>
      </c>
      <c r="AE26" s="7">
        <f t="shared" si="5"/>
        <v>0</v>
      </c>
      <c r="AF26" s="7">
        <f t="shared" si="5"/>
        <v>0</v>
      </c>
      <c r="AG26" s="7">
        <f t="shared" si="5"/>
        <v>0</v>
      </c>
      <c r="AH26" s="7">
        <f t="shared" si="5"/>
        <v>0</v>
      </c>
      <c r="AI26" s="7">
        <f t="shared" si="5"/>
        <v>0</v>
      </c>
      <c r="AJ26" s="7">
        <f t="shared" si="5"/>
        <v>0</v>
      </c>
      <c r="AK26" s="7">
        <f t="shared" si="5"/>
        <v>0</v>
      </c>
      <c r="AL26" s="7">
        <f t="shared" si="5"/>
        <v>0</v>
      </c>
      <c r="AM26" s="7"/>
      <c r="AN26" s="7">
        <f t="shared" si="3"/>
        <v>0</v>
      </c>
      <c r="AO26" s="66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ht="46.5" customHeight="1">
      <c r="A28" s="117" t="s">
        <v>19</v>
      </c>
      <c r="B28" s="117"/>
      <c r="C28" s="140">
        <f>(January!C28)</f>
        <v>0</v>
      </c>
      <c r="D28" s="140"/>
      <c r="E28" s="140"/>
      <c r="F28" s="140"/>
      <c r="G28" s="140"/>
      <c r="H28" s="116" t="s">
        <v>20</v>
      </c>
      <c r="I28" s="117"/>
      <c r="J28" s="120"/>
      <c r="K28" s="119"/>
      <c r="L28" s="119"/>
      <c r="M28" s="119"/>
      <c r="N28" s="119"/>
      <c r="O28" s="119"/>
      <c r="P28" s="119"/>
      <c r="Q28" s="12"/>
      <c r="R28" s="116" t="s">
        <v>12</v>
      </c>
      <c r="S28" s="116"/>
      <c r="T28" s="116"/>
      <c r="U28" s="116"/>
      <c r="V28" s="140">
        <f>(January!V28)</f>
        <v>0</v>
      </c>
      <c r="W28" s="140"/>
      <c r="X28" s="140"/>
      <c r="Y28" s="140"/>
      <c r="Z28" s="140"/>
      <c r="AA28" s="117" t="s">
        <v>20</v>
      </c>
      <c r="AB28" s="117"/>
      <c r="AC28" s="120"/>
      <c r="AD28" s="119"/>
      <c r="AE28" s="119"/>
      <c r="AF28" s="119"/>
      <c r="AG28" s="119"/>
      <c r="AH28" s="119"/>
      <c r="AI28" s="119"/>
      <c r="AJ28" s="12"/>
      <c r="AK28" s="12"/>
      <c r="AL28" s="12"/>
      <c r="AM28" s="12"/>
      <c r="AN28" s="12"/>
      <c r="AO28" s="12"/>
    </row>
    <row r="29" spans="1:41" ht="36" customHeight="1">
      <c r="A29" s="117" t="s">
        <v>27</v>
      </c>
      <c r="B29" s="117"/>
      <c r="C29" s="129"/>
      <c r="D29" s="130"/>
      <c r="E29" s="130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16" t="s">
        <v>27</v>
      </c>
      <c r="S29" s="116"/>
      <c r="T29" s="116"/>
      <c r="U29" s="116"/>
      <c r="V29" s="129"/>
      <c r="W29" s="130"/>
      <c r="X29" s="130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s="41" customFormat="1" ht="18.75" customHeight="1">
      <c r="A31" s="151" t="s">
        <v>21</v>
      </c>
      <c r="B31" s="152"/>
      <c r="C31" s="152"/>
      <c r="D31" s="153"/>
      <c r="E31" s="131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3"/>
      <c r="AO31" s="34"/>
    </row>
    <row r="32" spans="1:41" s="41" customFormat="1" ht="18.75" customHeight="1">
      <c r="A32" s="154"/>
      <c r="B32" s="155"/>
      <c r="C32" s="155"/>
      <c r="D32" s="156"/>
      <c r="E32" s="134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6"/>
      <c r="AO32" s="34"/>
    </row>
    <row r="33" spans="1:41" s="41" customFormat="1" ht="18.75" customHeight="1">
      <c r="A33" s="154"/>
      <c r="B33" s="155"/>
      <c r="C33" s="155"/>
      <c r="D33" s="156"/>
      <c r="E33" s="134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6"/>
      <c r="AO33" s="34"/>
    </row>
    <row r="34" spans="1:41" s="41" customFormat="1" ht="18.75" customHeight="1">
      <c r="A34" s="154"/>
      <c r="B34" s="155"/>
      <c r="C34" s="155"/>
      <c r="D34" s="156"/>
      <c r="E34" s="134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6"/>
      <c r="AO34" s="34"/>
    </row>
    <row r="35" spans="1:41" s="41" customFormat="1" ht="18.75" customHeight="1">
      <c r="A35" s="154"/>
      <c r="B35" s="155"/>
      <c r="C35" s="155"/>
      <c r="D35" s="156"/>
      <c r="E35" s="134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6"/>
      <c r="AO35" s="34"/>
    </row>
    <row r="36" spans="1:41" s="41" customFormat="1" ht="18.75" customHeight="1">
      <c r="A36" s="157"/>
      <c r="B36" s="158"/>
      <c r="C36" s="158"/>
      <c r="D36" s="159"/>
      <c r="E36" s="137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9"/>
      <c r="AO36" s="34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126" t="s">
        <v>43</v>
      </c>
      <c r="B38" s="127"/>
      <c r="C38" s="127"/>
      <c r="D38" s="127"/>
      <c r="E38" s="128"/>
      <c r="F38" s="161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sheetProtection algorithmName="SHA-512" hashValue="PE0I/DilkB+1amchT2vduP61X5m0KejntBNQIK8gtnEPoMGqeZ074LYvnM/IN1VacfT6ZGXyiIp/42jCUDeyOg==" saltValue="EDIYKER0A0HwhpXaRJhS+Q==" spinCount="100000" sheet="1" objects="1" scenarios="1"/>
  <mergeCells count="26">
    <mergeCell ref="V3:AC3"/>
    <mergeCell ref="A3:B3"/>
    <mergeCell ref="C3:J3"/>
    <mergeCell ref="L3:N3"/>
    <mergeCell ref="A10:B10"/>
    <mergeCell ref="O3:P3"/>
    <mergeCell ref="E5:F5"/>
    <mergeCell ref="J5:K5"/>
    <mergeCell ref="A8:B8"/>
    <mergeCell ref="A9:B9"/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C28:G28"/>
    <mergeCell ref="H28:I28"/>
    <mergeCell ref="A38:E38"/>
    <mergeCell ref="J28:P28"/>
    <mergeCell ref="R28:U28"/>
    <mergeCell ref="V28:Z28"/>
    <mergeCell ref="A31:D36"/>
  </mergeCells>
  <conditionalFormatting sqref="G13:G22 G24:G25">
    <cfRule type="expression" dxfId="270" priority="29">
      <formula>CELL("inhalt",G$8)=""</formula>
    </cfRule>
  </conditionalFormatting>
  <conditionalFormatting sqref="G9:G10">
    <cfRule type="expression" dxfId="269" priority="54">
      <formula>CELL("inhalt",G$8)=""</formula>
    </cfRule>
  </conditionalFormatting>
  <conditionalFormatting sqref="H8:AM8">
    <cfRule type="expression" dxfId="268" priority="49">
      <formula>CELL("inhalt",H$8)=""</formula>
    </cfRule>
  </conditionalFormatting>
  <conditionalFormatting sqref="D8:F8">
    <cfRule type="expression" dxfId="267" priority="40">
      <formula>CELL("inhalt",D$8)=""</formula>
    </cfRule>
  </conditionalFormatting>
  <conditionalFormatting sqref="G9:G10">
    <cfRule type="expression" dxfId="266" priority="53">
      <formula>G$10="NB"</formula>
    </cfRule>
    <cfRule type="expression" dxfId="265" priority="55">
      <formula>OR(G$8="Sat",G$8="Sun")</formula>
    </cfRule>
  </conditionalFormatting>
  <conditionalFormatting sqref="H9:AM10">
    <cfRule type="expression" dxfId="264" priority="51">
      <formula>CELL("inhalt",H$8)=""</formula>
    </cfRule>
  </conditionalFormatting>
  <conditionalFormatting sqref="H9:AM10">
    <cfRule type="expression" dxfId="263" priority="50">
      <formula>H$10="NB"</formula>
    </cfRule>
    <cfRule type="expression" dxfId="262" priority="52">
      <formula>OR(H$8="Sat",H$8="Sun")</formula>
    </cfRule>
  </conditionalFormatting>
  <conditionalFormatting sqref="H8:AM8">
    <cfRule type="expression" dxfId="261" priority="47">
      <formula>OR(H$8="Sat",H$8="Sun")</formula>
    </cfRule>
    <cfRule type="expression" dxfId="260" priority="48">
      <formula>H$10="NB"</formula>
    </cfRule>
  </conditionalFormatting>
  <conditionalFormatting sqref="D9:F10">
    <cfRule type="expression" dxfId="259" priority="45">
      <formula>CELL("inhalt",D$8)=""</formula>
    </cfRule>
  </conditionalFormatting>
  <conditionalFormatting sqref="D9:F10">
    <cfRule type="expression" dxfId="258" priority="44">
      <formula>D$10="NB"</formula>
    </cfRule>
    <cfRule type="expression" dxfId="257" priority="46">
      <formula>OR(D$8="Sat",D$8="Sun")</formula>
    </cfRule>
  </conditionalFormatting>
  <conditionalFormatting sqref="G8">
    <cfRule type="expression" dxfId="256" priority="43">
      <formula>CELL("inhalt",G$8)=""</formula>
    </cfRule>
  </conditionalFormatting>
  <conditionalFormatting sqref="G8">
    <cfRule type="expression" dxfId="255" priority="41">
      <formula>OR(G$8="Sat",G$8="Sun")</formula>
    </cfRule>
    <cfRule type="expression" dxfId="254" priority="42">
      <formula>G$10="NB"</formula>
    </cfRule>
  </conditionalFormatting>
  <conditionalFormatting sqref="D8:F8">
    <cfRule type="expression" dxfId="253" priority="38">
      <formula>OR(D$8="Sat",D$8="Sun")</formula>
    </cfRule>
    <cfRule type="expression" dxfId="252" priority="39">
      <formula>D$10="NB"</formula>
    </cfRule>
  </conditionalFormatting>
  <conditionalFormatting sqref="D26">
    <cfRule type="expression" dxfId="251" priority="19">
      <formula>CELL("inhalt",D$8)=""</formula>
    </cfRule>
  </conditionalFormatting>
  <conditionalFormatting sqref="H13:AM22 H24:AM25">
    <cfRule type="expression" dxfId="250" priority="14">
      <formula>CELL("inhalt",H$8)=""</formula>
    </cfRule>
  </conditionalFormatting>
  <conditionalFormatting sqref="E13:E22 E24:E25">
    <cfRule type="expression" dxfId="249" priority="35">
      <formula>CELL("inhalt",E$8)=""</formula>
    </cfRule>
    <cfRule type="expression" dxfId="248" priority="36">
      <formula>WEEKDAY(E$8,2)&gt;5</formula>
    </cfRule>
  </conditionalFormatting>
  <conditionalFormatting sqref="E13:E22 E24:E25">
    <cfRule type="expression" dxfId="247" priority="34">
      <formula>WEEKDAY(E$8,2)&gt;5</formula>
    </cfRule>
  </conditionalFormatting>
  <conditionalFormatting sqref="G13:G22 G24:G25">
    <cfRule type="expression" dxfId="246" priority="30">
      <formula>WEEKDAY(G$8,2)&gt;5</formula>
    </cfRule>
  </conditionalFormatting>
  <conditionalFormatting sqref="E23:G23">
    <cfRule type="expression" dxfId="245" priority="28">
      <formula>CELL("inhalt",E$8)=""</formula>
    </cfRule>
  </conditionalFormatting>
  <conditionalFormatting sqref="E23:G23">
    <cfRule type="expression" dxfId="244" priority="27">
      <formula>CELL("inhalt",E$8)=""</formula>
    </cfRule>
  </conditionalFormatting>
  <conditionalFormatting sqref="E26:G26">
    <cfRule type="expression" dxfId="243" priority="26">
      <formula>CELL("inhalt",E$8)=""</formula>
    </cfRule>
  </conditionalFormatting>
  <conditionalFormatting sqref="E26:G26">
    <cfRule type="expression" dxfId="242" priority="25">
      <formula>CELL("inhalt",E$8)=""</formula>
    </cfRule>
  </conditionalFormatting>
  <conditionalFormatting sqref="D13:D22 D24:D25">
    <cfRule type="expression" dxfId="241" priority="23">
      <formula>CELL("inhalt",D$8)=""</formula>
    </cfRule>
    <cfRule type="expression" dxfId="240" priority="24">
      <formula>WEEKDAY(D$8,2)&gt;5</formula>
    </cfRule>
  </conditionalFormatting>
  <conditionalFormatting sqref="D13:D22 D24:D25">
    <cfRule type="expression" dxfId="239" priority="22">
      <formula>WEEKDAY(D$8,2)&gt;5</formula>
    </cfRule>
  </conditionalFormatting>
  <conditionalFormatting sqref="D23">
    <cfRule type="expression" dxfId="238" priority="21">
      <formula>CELL("inhalt",D$8)=""</formula>
    </cfRule>
  </conditionalFormatting>
  <conditionalFormatting sqref="D23">
    <cfRule type="expression" dxfId="237" priority="20">
      <formula>CELL("inhalt",D$8)=""</formula>
    </cfRule>
  </conditionalFormatting>
  <conditionalFormatting sqref="D26">
    <cfRule type="expression" dxfId="236" priority="18">
      <formula>CELL("inhalt",D$8)=""</formula>
    </cfRule>
  </conditionalFormatting>
  <conditionalFormatting sqref="G13:G26">
    <cfRule type="expression" dxfId="235" priority="17">
      <formula>G$10="NB"</formula>
    </cfRule>
    <cfRule type="expression" dxfId="234" priority="37">
      <formula>OR(G$8="Sat",G$8="Sun")</formula>
    </cfRule>
  </conditionalFormatting>
  <conditionalFormatting sqref="H13:AM22 H24:AM25">
    <cfRule type="expression" dxfId="233" priority="15">
      <formula>WEEKDAY(H$8,2)&gt;5</formula>
    </cfRule>
  </conditionalFormatting>
  <conditionalFormatting sqref="H23:AM23">
    <cfRule type="expression" dxfId="232" priority="13">
      <formula>CELL("inhalt",H$8)=""</formula>
    </cfRule>
  </conditionalFormatting>
  <conditionalFormatting sqref="H23:AM23">
    <cfRule type="expression" dxfId="231" priority="12">
      <formula>CELL("inhalt",H$8)=""</formula>
    </cfRule>
  </conditionalFormatting>
  <conditionalFormatting sqref="H26:AM26">
    <cfRule type="expression" dxfId="230" priority="11">
      <formula>CELL("inhalt",H$8)=""</formula>
    </cfRule>
  </conditionalFormatting>
  <conditionalFormatting sqref="H26:AM26">
    <cfRule type="expression" dxfId="229" priority="10">
      <formula>CELL("inhalt",H$8)=""</formula>
    </cfRule>
  </conditionalFormatting>
  <conditionalFormatting sqref="H13:AM26">
    <cfRule type="expression" dxfId="228" priority="9">
      <formula>H$10="NB"</formula>
    </cfRule>
    <cfRule type="expression" dxfId="227" priority="16">
      <formula>OR(H$8="Sat",H$8="Sun")</formula>
    </cfRule>
  </conditionalFormatting>
  <conditionalFormatting sqref="F13:F22">
    <cfRule type="expression" dxfId="226" priority="6">
      <formula>CELL("inhalt",F$8)=""</formula>
    </cfRule>
  </conditionalFormatting>
  <conditionalFormatting sqref="F13:F22">
    <cfRule type="expression" dxfId="225" priority="7">
      <formula>WEEKDAY(F$8,2)&gt;5</formula>
    </cfRule>
  </conditionalFormatting>
  <conditionalFormatting sqref="F13:F22">
    <cfRule type="expression" dxfId="224" priority="5">
      <formula>F$10="NB"</formula>
    </cfRule>
    <cfRule type="expression" dxfId="223" priority="8">
      <formula>OR(F$8="Sat",F$8="Sun")</formula>
    </cfRule>
  </conditionalFormatting>
  <conditionalFormatting sqref="F24:F25">
    <cfRule type="expression" dxfId="222" priority="2">
      <formula>CELL("inhalt",F$8)=""</formula>
    </cfRule>
  </conditionalFormatting>
  <conditionalFormatting sqref="F24:F25">
    <cfRule type="expression" dxfId="221" priority="3">
      <formula>WEEKDAY(F$8,2)&gt;5</formula>
    </cfRule>
  </conditionalFormatting>
  <conditionalFormatting sqref="F24:F25">
    <cfRule type="expression" dxfId="220" priority="1">
      <formula>F$10="NB"</formula>
    </cfRule>
    <cfRule type="expression" dxfId="219" priority="4">
      <formula>OR(F$8="Sat",F$8="Sun")</formula>
    </cfRule>
  </conditionalFormatting>
  <pageMargins left="0.7" right="0.7" top="0.78740157499999996" bottom="0.78740157499999996" header="0.3" footer="0.3"/>
  <pageSetup paperSize="9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O42"/>
  <sheetViews>
    <sheetView topLeftCell="A4" workbookViewId="0">
      <selection activeCell="E6" sqref="E6"/>
    </sheetView>
  </sheetViews>
  <sheetFormatPr baseColWidth="10" defaultRowHeight="14.4"/>
  <cols>
    <col min="1" max="1" width="6" customWidth="1"/>
    <col min="2" max="2" width="13.44140625" customWidth="1"/>
    <col min="3" max="3" width="4" customWidth="1"/>
    <col min="4" max="14" width="6" customWidth="1"/>
    <col min="15" max="15" width="5.6640625" customWidth="1"/>
    <col min="16" max="39" width="6" customWidth="1"/>
    <col min="40" max="40" width="8.21875" customWidth="1"/>
    <col min="41" max="41" width="10.21875" customWidth="1"/>
  </cols>
  <sheetData>
    <row r="1" spans="1:41" ht="18">
      <c r="A1" s="11" t="s">
        <v>0</v>
      </c>
      <c r="B1" s="11"/>
      <c r="C1" s="12"/>
      <c r="D1" s="13">
        <f>(January!D1)</f>
        <v>0</v>
      </c>
      <c r="E1" s="12"/>
      <c r="F1" s="12"/>
      <c r="G1" s="12"/>
      <c r="H1" s="12"/>
      <c r="I1" s="12"/>
      <c r="J1" s="12"/>
      <c r="K1" s="12"/>
      <c r="L1" s="12"/>
      <c r="M1" s="11" t="s">
        <v>46</v>
      </c>
      <c r="N1" s="12"/>
      <c r="O1" s="12"/>
      <c r="P1" s="12"/>
      <c r="Q1" s="13">
        <f>(January!Q1)</f>
        <v>0</v>
      </c>
      <c r="R1" s="12"/>
      <c r="S1" s="12"/>
      <c r="T1" s="12"/>
      <c r="U1" s="12"/>
      <c r="V1" s="52" t="s">
        <v>53</v>
      </c>
      <c r="W1" s="52"/>
      <c r="X1" s="53">
        <f>(January!X1)</f>
        <v>0</v>
      </c>
      <c r="Y1" s="12"/>
      <c r="Z1" s="12"/>
      <c r="AB1" s="52"/>
      <c r="AC1" s="52"/>
      <c r="AD1" s="61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s="12" customFormat="1" ht="18">
      <c r="A2" s="11"/>
      <c r="B2" s="11"/>
      <c r="D2" s="51"/>
      <c r="O2" s="11"/>
    </row>
    <row r="3" spans="1:41" ht="36" customHeight="1">
      <c r="A3" s="117" t="s">
        <v>5</v>
      </c>
      <c r="B3" s="117"/>
      <c r="C3" s="140">
        <f>(January!C3)</f>
        <v>0</v>
      </c>
      <c r="D3" s="140"/>
      <c r="E3" s="140"/>
      <c r="F3" s="140"/>
      <c r="G3" s="140"/>
      <c r="H3" s="140"/>
      <c r="I3" s="140"/>
      <c r="J3" s="140"/>
      <c r="K3" s="12"/>
      <c r="L3" s="116" t="s">
        <v>23</v>
      </c>
      <c r="M3" s="116"/>
      <c r="N3" s="116"/>
      <c r="O3" s="141">
        <f>(January!O3)</f>
        <v>0</v>
      </c>
      <c r="P3" s="140"/>
      <c r="Q3" s="12"/>
      <c r="R3" s="12"/>
      <c r="S3" s="12" t="s">
        <v>52</v>
      </c>
      <c r="T3" s="12"/>
      <c r="U3" s="12"/>
      <c r="V3" s="140">
        <f>(January!V3)</f>
        <v>0</v>
      </c>
      <c r="W3" s="140"/>
      <c r="X3" s="140"/>
      <c r="Y3" s="140"/>
      <c r="Z3" s="140"/>
      <c r="AA3" s="140"/>
      <c r="AB3" s="140"/>
      <c r="AC3" s="140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C4" s="12"/>
      <c r="AD4" s="12"/>
      <c r="AE4" s="54" t="s">
        <v>48</v>
      </c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ht="30" customHeight="1">
      <c r="A5" s="12"/>
      <c r="B5" s="12"/>
      <c r="C5" s="12"/>
      <c r="D5" s="12" t="s">
        <v>10</v>
      </c>
      <c r="E5" s="125">
        <v>45901</v>
      </c>
      <c r="F5" s="125"/>
      <c r="G5" s="12"/>
      <c r="H5" s="12" t="s">
        <v>11</v>
      </c>
      <c r="I5" s="12"/>
      <c r="J5" s="116" t="s">
        <v>39</v>
      </c>
      <c r="K5" s="116"/>
      <c r="L5" s="12"/>
      <c r="M5" s="12"/>
      <c r="N5" s="12"/>
      <c r="O5" s="12" t="s">
        <v>19</v>
      </c>
      <c r="P5" s="12"/>
      <c r="Q5" s="25"/>
      <c r="R5" s="12" t="s">
        <v>26</v>
      </c>
      <c r="S5" s="62"/>
      <c r="T5" s="12"/>
      <c r="U5" s="25"/>
      <c r="V5" s="12" t="s">
        <v>50</v>
      </c>
      <c r="W5" s="62"/>
      <c r="X5" s="12"/>
      <c r="Y5" s="12"/>
      <c r="Z5" s="12"/>
      <c r="AA5" s="12"/>
      <c r="AB5" s="12"/>
      <c r="AC5" s="12"/>
      <c r="AD5" s="12"/>
      <c r="AE5" s="55" t="s">
        <v>49</v>
      </c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ht="10.5" customHeight="1">
      <c r="A6" s="12"/>
      <c r="B6" s="12"/>
      <c r="C6" s="12"/>
      <c r="D6" s="12"/>
      <c r="E6" s="12"/>
      <c r="F6" s="47">
        <f>WEEKDAY(H6,1)</f>
        <v>2</v>
      </c>
      <c r="G6" s="12"/>
      <c r="H6" s="48">
        <f>+E5</f>
        <v>45901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/>
      <c r="C7" s="44"/>
      <c r="D7" s="12" t="s">
        <v>1</v>
      </c>
      <c r="E7" s="12"/>
      <c r="F7" s="12"/>
      <c r="G7" s="12"/>
      <c r="H7" s="12"/>
      <c r="I7" s="12"/>
      <c r="J7" s="12"/>
      <c r="K7" s="12" t="s">
        <v>6</v>
      </c>
      <c r="L7" s="12"/>
      <c r="M7" s="12"/>
      <c r="N7" s="12"/>
      <c r="O7" s="12"/>
      <c r="P7" s="12"/>
      <c r="Q7" s="12"/>
      <c r="R7" s="12" t="s">
        <v>7</v>
      </c>
      <c r="S7" s="12"/>
      <c r="T7" s="12"/>
      <c r="U7" s="12"/>
      <c r="V7" s="12"/>
      <c r="W7" s="12"/>
      <c r="X7" s="12"/>
      <c r="Y7" s="12" t="s">
        <v>8</v>
      </c>
      <c r="Z7" s="12"/>
      <c r="AA7" s="12"/>
      <c r="AB7" s="12"/>
      <c r="AC7" s="12"/>
      <c r="AD7" s="12"/>
      <c r="AE7" s="12"/>
      <c r="AF7" s="12" t="s">
        <v>9</v>
      </c>
      <c r="AG7" s="12"/>
      <c r="AH7" s="12"/>
      <c r="AI7" s="12"/>
      <c r="AJ7" s="12"/>
      <c r="AK7" s="12"/>
      <c r="AL7" s="12"/>
      <c r="AM7" s="12" t="s">
        <v>44</v>
      </c>
      <c r="AN7" s="12"/>
      <c r="AO7" s="12"/>
    </row>
    <row r="8" spans="1:41">
      <c r="A8" s="121" t="s">
        <v>2</v>
      </c>
      <c r="B8" s="122"/>
      <c r="C8" s="44"/>
      <c r="D8" s="45" t="str">
        <f>IF($F6=1,"Sun","")</f>
        <v/>
      </c>
      <c r="E8" s="45" t="str">
        <f>IF($F6=2,"Mo",IF(D8="","","Mo"))</f>
        <v>Mo</v>
      </c>
      <c r="F8" s="45" t="str">
        <f>IF($F6=3,"Tue",IF(E8="","","Tue"))</f>
        <v>Tue</v>
      </c>
      <c r="G8" s="45" t="str">
        <f>IF($F6=4,"Wed",IF(F8="","","Wed"))</f>
        <v>Wed</v>
      </c>
      <c r="H8" s="45" t="str">
        <f>IF($F6=5,"Thu",IF(G8="","","Thu"))</f>
        <v>Thu</v>
      </c>
      <c r="I8" s="45" t="str">
        <f>IF($F6=6,"Fri",IF(H8="","","Fri"))</f>
        <v>Fri</v>
      </c>
      <c r="J8" s="45" t="str">
        <f>IF($F6=7,"Sat",IF(I8="","","Sat"))</f>
        <v>Sat</v>
      </c>
      <c r="K8" s="45" t="str">
        <f>IF(WEEKDAY(1+J9+$H6,2)=1,"Sun",IF(WEEKDAY(1+J9+$H6,2)=2,"Mo",IF(WEEKDAY(1+J9+$H6,2)=3,"Tue",IF(WEEKDAY(1+J9+$H6,2)=4,"Wed",IF(WEEKDAY(1+J9+$H6,2)=5,"Thu",IF(WEEKDAY(1+J9+$H6,2)=6,"Fri","Sat"))))))</f>
        <v>Sun</v>
      </c>
      <c r="L8" s="45" t="str">
        <f t="shared" ref="L8:AH8" si="0">IF(WEEKDAY(1+K9+$H6,2)=1,"Sun",IF(WEEKDAY(1+K9+$H6,2)=2,"Mo",IF(WEEKDAY(1+K9+$H6,2)=3,"Tue",IF(WEEKDAY(1+K9+$H6,2)=4,"Wed",IF(WEEKDAY(1+K9+$H6,2)=5,"Thu",IF(WEEKDAY(1+K9+$H6,2)=6,"Fri","Sat"))))))</f>
        <v>Mo</v>
      </c>
      <c r="M8" s="45" t="str">
        <f t="shared" si="0"/>
        <v>Tue</v>
      </c>
      <c r="N8" s="45" t="str">
        <f t="shared" si="0"/>
        <v>Wed</v>
      </c>
      <c r="O8" s="45" t="str">
        <f t="shared" si="0"/>
        <v>Thu</v>
      </c>
      <c r="P8" s="45" t="str">
        <f t="shared" si="0"/>
        <v>Fri</v>
      </c>
      <c r="Q8" s="45" t="str">
        <f t="shared" si="0"/>
        <v>Sat</v>
      </c>
      <c r="R8" s="45" t="str">
        <f t="shared" si="0"/>
        <v>Sun</v>
      </c>
      <c r="S8" s="45" t="str">
        <f t="shared" si="0"/>
        <v>Mo</v>
      </c>
      <c r="T8" s="45" t="str">
        <f t="shared" si="0"/>
        <v>Tue</v>
      </c>
      <c r="U8" s="45" t="str">
        <f t="shared" si="0"/>
        <v>Wed</v>
      </c>
      <c r="V8" s="45" t="str">
        <f t="shared" si="0"/>
        <v>Thu</v>
      </c>
      <c r="W8" s="45" t="str">
        <f t="shared" si="0"/>
        <v>Fri</v>
      </c>
      <c r="X8" s="45" t="str">
        <f t="shared" si="0"/>
        <v>Sat</v>
      </c>
      <c r="Y8" s="45" t="str">
        <f t="shared" si="0"/>
        <v>Sun</v>
      </c>
      <c r="Z8" s="45" t="str">
        <f t="shared" si="0"/>
        <v>Mo</v>
      </c>
      <c r="AA8" s="45" t="str">
        <f t="shared" si="0"/>
        <v>Tue</v>
      </c>
      <c r="AB8" s="45" t="str">
        <f t="shared" si="0"/>
        <v>Wed</v>
      </c>
      <c r="AC8" s="45" t="str">
        <f t="shared" si="0"/>
        <v>Thu</v>
      </c>
      <c r="AD8" s="45" t="str">
        <f t="shared" si="0"/>
        <v>Fri</v>
      </c>
      <c r="AE8" s="45" t="str">
        <f t="shared" si="0"/>
        <v>Sat</v>
      </c>
      <c r="AF8" s="45" t="str">
        <f t="shared" si="0"/>
        <v>Sun</v>
      </c>
      <c r="AG8" s="45" t="str">
        <f t="shared" si="0"/>
        <v>Mo</v>
      </c>
      <c r="AH8" s="45" t="str">
        <f t="shared" si="0"/>
        <v>Tue</v>
      </c>
      <c r="AI8" s="87" t="str">
        <f>IF(AH9="","",IF(1+AH9&gt;=30,"",IF(WEEKDAY(1+AH9+$H6,2)=1,"Sun",IF(WEEKDAY(1+AH9+$H6,2)=2,"Mo",IF(WEEKDAY(1+AH9+$H6,2)=3,"Tue",IF(WEEKDAY(1+AH9+$H6,2)=4,"Wed",IF(WEEKDAY(1+AH9+$H6,2)=5,"Thu",IF(WEEKDAY(1+AH9+$H6,2)=6,"Fri","Sat"))))))))</f>
        <v/>
      </c>
      <c r="AJ8" s="87" t="str">
        <f>IF(AI9="","",IF(1+AI9&gt;=31,"",IF(WEEKDAY(1+AI9+$H6,2)=1,"Sun",IF(WEEKDAY(1+AI9+$H6,2)=2,"Mo",IF(WEEKDAY(1+AI9+$H6,2)=3,"Tue",IF(WEEKDAY(1+AI9+$H6,2)=4,"Wed",IF(WEEKDAY(1+AI9+$H6,2)=5,"Thu",IF(WEEKDAY(1+AI9+$H6,2)=6,"Fri","Sat"))))))))</f>
        <v/>
      </c>
      <c r="AK8" s="87" t="str">
        <f>IF(AJ9="","",IF(1+AJ9&gt;=31,"",IF(WEEKDAY(1+AJ9+$H6,2)=1,"Sun",IF(WEEKDAY(1+AJ9+$H6,2)=2,"Mo",IF(WEEKDAY(1+AJ9+$H6,2)=3,"Tue",IF(WEEKDAY(1+AJ9+$H6,2)=4,"Wed",IF(WEEKDAY(1+AJ9+$H6,2)=5,"Thu",IF(WEEKDAY(1+AJ9+$H6,2)=6,"Fri","Sat"))))))))</f>
        <v/>
      </c>
      <c r="AL8" s="87" t="str">
        <f>IF(AK9="","",IF(1+AK9&gt;=31,"",IF(WEEKDAY(1+AK9+$H6,2)=1,"Sun",IF(WEEKDAY(1+AK9+$H6,2)=2,"Mo",IF(WEEKDAY(1+AK9+$H6,2)=3,"Tue",IF(WEEKDAY(1+AK9+$H6,2)=4,"Wed",IF(WEEKDAY(1+AK9+$H6,2)=5,"Thu",IF(WEEKDAY(1+AK9+$H6,2)=6,"Fri","Sat"))))))))</f>
        <v/>
      </c>
      <c r="AM8" s="87" t="str">
        <f>IF(AL9="","",IF(1+AL9&gt;=31,"",IF(WEEKDAY(1+AL9+$H6,2)=1,"Sun",IF(WEEKDAY(1+AL9+$H6,2)=2,"Mo",IF(WEEKDAY(1+AL9+$H6,2)=3,"Tue",IF(WEEKDAY(1+AL9+$H6,2)=4,"Wed",IF(WEEKDAY(1+AL9+$H6,2)=5,"Thu",IF(WEEKDAY(1+AL9+$H6,2)=6,"Fri","Sat"))))))))</f>
        <v/>
      </c>
      <c r="AN8" s="12"/>
      <c r="AO8" s="12"/>
    </row>
    <row r="9" spans="1:41" ht="26.25" customHeight="1">
      <c r="A9" s="121" t="s">
        <v>3</v>
      </c>
      <c r="B9" s="122"/>
      <c r="C9" s="44"/>
      <c r="D9" s="46" t="str">
        <f>IF(F6=1,1,"")</f>
        <v/>
      </c>
      <c r="E9" s="46">
        <f>IF(F6=2,1,IF(D9="","",D9+1))</f>
        <v>1</v>
      </c>
      <c r="F9" s="46">
        <f>IF(F6=3,1,IF(E9="","",E9+1))</f>
        <v>2</v>
      </c>
      <c r="G9" s="46">
        <f>IF(F6=4,1,IF(F9="","",F9+1))</f>
        <v>3</v>
      </c>
      <c r="H9" s="46">
        <f>IF(F6=5,1,IF(G9="","",G9+1))</f>
        <v>4</v>
      </c>
      <c r="I9" s="46">
        <f>IF(F6=6,1,IF(H9="","",H9+1))</f>
        <v>5</v>
      </c>
      <c r="J9" s="46">
        <f>IF(F6=7,1,IF(I9="","",I9+1))</f>
        <v>6</v>
      </c>
      <c r="K9" s="46">
        <f>1+J9</f>
        <v>7</v>
      </c>
      <c r="L9" s="46">
        <f t="shared" ref="L9:AG9" si="1">1+K9</f>
        <v>8</v>
      </c>
      <c r="M9" s="46">
        <f t="shared" si="1"/>
        <v>9</v>
      </c>
      <c r="N9" s="46">
        <f t="shared" si="1"/>
        <v>10</v>
      </c>
      <c r="O9" s="46">
        <f t="shared" si="1"/>
        <v>11</v>
      </c>
      <c r="P9" s="46">
        <f t="shared" si="1"/>
        <v>12</v>
      </c>
      <c r="Q9" s="46">
        <f t="shared" si="1"/>
        <v>13</v>
      </c>
      <c r="R9" s="46">
        <f t="shared" si="1"/>
        <v>14</v>
      </c>
      <c r="S9" s="46">
        <f t="shared" si="1"/>
        <v>15</v>
      </c>
      <c r="T9" s="46">
        <f t="shared" si="1"/>
        <v>16</v>
      </c>
      <c r="U9" s="46">
        <f t="shared" si="1"/>
        <v>17</v>
      </c>
      <c r="V9" s="46">
        <f t="shared" si="1"/>
        <v>18</v>
      </c>
      <c r="W9" s="46">
        <f t="shared" si="1"/>
        <v>19</v>
      </c>
      <c r="X9" s="46">
        <f t="shared" si="1"/>
        <v>20</v>
      </c>
      <c r="Y9" s="46">
        <f t="shared" si="1"/>
        <v>21</v>
      </c>
      <c r="Z9" s="46">
        <f t="shared" si="1"/>
        <v>22</v>
      </c>
      <c r="AA9" s="46">
        <f t="shared" si="1"/>
        <v>23</v>
      </c>
      <c r="AB9" s="46">
        <f t="shared" si="1"/>
        <v>24</v>
      </c>
      <c r="AC9" s="46">
        <f t="shared" si="1"/>
        <v>25</v>
      </c>
      <c r="AD9" s="46">
        <f t="shared" si="1"/>
        <v>26</v>
      </c>
      <c r="AE9" s="46">
        <f t="shared" si="1"/>
        <v>27</v>
      </c>
      <c r="AF9" s="46">
        <f t="shared" si="1"/>
        <v>28</v>
      </c>
      <c r="AG9" s="46">
        <f t="shared" si="1"/>
        <v>29</v>
      </c>
      <c r="AH9" s="46">
        <f>IF(1+AG9&gt;=31,"",1+AG9)</f>
        <v>30</v>
      </c>
      <c r="AI9" s="88" t="str">
        <f>IF(AH9="","",IF(1+AH9&gt;=30,"",1+AH9))</f>
        <v/>
      </c>
      <c r="AJ9" s="88" t="str">
        <f>IF(AI9="","",IF(1+AI9&gt;=31,"",1+AI9))</f>
        <v/>
      </c>
      <c r="AK9" s="88" t="str">
        <f>IF(AJ9="","",IF(1+AJ9&gt;=31,"",1+AJ9))</f>
        <v/>
      </c>
      <c r="AL9" s="88" t="str">
        <f>IF(AK9="","",IF(1+AK9&gt;=31,"",1+AK9))</f>
        <v/>
      </c>
      <c r="AM9" s="88" t="str">
        <f>IF(AL9="","",IF(1+AL9&gt;=31,"",1+AL9))</f>
        <v/>
      </c>
      <c r="AN9" s="12"/>
      <c r="AO9" s="12"/>
    </row>
    <row r="10" spans="1:41" ht="69" customHeight="1">
      <c r="A10" s="123" t="s">
        <v>41</v>
      </c>
      <c r="B10" s="124"/>
      <c r="C10" s="44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89"/>
      <c r="AJ10" s="89"/>
      <c r="AK10" s="89"/>
      <c r="AL10" s="89"/>
      <c r="AM10" s="89"/>
      <c r="AN10" s="12"/>
      <c r="AO10" s="12"/>
    </row>
    <row r="11" spans="1:41" ht="16.5" customHeight="1">
      <c r="A11" s="12"/>
      <c r="B11" s="15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90"/>
      <c r="AJ11" s="90"/>
      <c r="AK11" s="90"/>
      <c r="AL11" s="90"/>
      <c r="AM11" s="90"/>
      <c r="AN11" s="12"/>
    </row>
    <row r="12" spans="1:41" ht="31.05" customHeight="1">
      <c r="A12" s="43" t="s">
        <v>15</v>
      </c>
      <c r="B12" s="43" t="s">
        <v>14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91"/>
      <c r="AJ12" s="91"/>
      <c r="AK12" s="91"/>
      <c r="AL12" s="91"/>
      <c r="AM12" s="102"/>
      <c r="AN12" s="56" t="s">
        <v>4</v>
      </c>
      <c r="AO12" s="56" t="s">
        <v>51</v>
      </c>
    </row>
    <row r="13" spans="1:41" ht="32.25" customHeight="1">
      <c r="A13" s="8" t="s">
        <v>15</v>
      </c>
      <c r="B13" s="8">
        <f>January!B13</f>
        <v>0</v>
      </c>
      <c r="C13" s="9" t="s">
        <v>13</v>
      </c>
      <c r="D13" s="28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93"/>
      <c r="AJ13" s="93"/>
      <c r="AK13" s="93"/>
      <c r="AL13" s="93"/>
      <c r="AM13" s="93"/>
      <c r="AN13" s="1">
        <f t="shared" ref="AN13:AN26" si="2">SUM(D13:AM13)</f>
        <v>0</v>
      </c>
      <c r="AO13" s="58" t="e">
        <f>AN13/U5</f>
        <v>#DIV/0!</v>
      </c>
    </row>
    <row r="14" spans="1:41" ht="32.25" customHeight="1">
      <c r="A14" s="1" t="s">
        <v>15</v>
      </c>
      <c r="B14" s="69">
        <f>January!B14</f>
        <v>0</v>
      </c>
      <c r="C14" s="1" t="s">
        <v>13</v>
      </c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94"/>
      <c r="AJ14" s="94"/>
      <c r="AK14" s="94"/>
      <c r="AL14" s="94"/>
      <c r="AM14" s="94"/>
      <c r="AN14" s="1">
        <f t="shared" si="2"/>
        <v>0</v>
      </c>
      <c r="AO14" s="58" t="e">
        <f>AN14/U5</f>
        <v>#DIV/0!</v>
      </c>
    </row>
    <row r="15" spans="1:41" ht="32.25" customHeight="1">
      <c r="A15" s="8" t="s">
        <v>15</v>
      </c>
      <c r="B15" s="8">
        <f>January!B15</f>
        <v>0</v>
      </c>
      <c r="C15" s="9" t="s">
        <v>13</v>
      </c>
      <c r="D15" s="28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93"/>
      <c r="AJ15" s="93"/>
      <c r="AK15" s="93"/>
      <c r="AL15" s="93"/>
      <c r="AM15" s="93"/>
      <c r="AN15" s="1">
        <f t="shared" si="2"/>
        <v>0</v>
      </c>
      <c r="AO15" s="58" t="e">
        <f>AN15/U5</f>
        <v>#DIV/0!</v>
      </c>
    </row>
    <row r="16" spans="1:41" ht="32.25" customHeight="1">
      <c r="A16" s="1" t="s">
        <v>15</v>
      </c>
      <c r="B16" s="69">
        <f>January!B16</f>
        <v>0</v>
      </c>
      <c r="C16" s="1" t="s">
        <v>13</v>
      </c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94"/>
      <c r="AJ16" s="94"/>
      <c r="AK16" s="94"/>
      <c r="AL16" s="94"/>
      <c r="AM16" s="94"/>
      <c r="AN16" s="1">
        <f t="shared" si="2"/>
        <v>0</v>
      </c>
      <c r="AO16" s="58" t="e">
        <f>AN16/U5</f>
        <v>#DIV/0!</v>
      </c>
    </row>
    <row r="17" spans="1:41" ht="32.25" customHeight="1">
      <c r="A17" s="8" t="s">
        <v>15</v>
      </c>
      <c r="B17" s="8">
        <f>January!B17</f>
        <v>0</v>
      </c>
      <c r="C17" s="9" t="s">
        <v>13</v>
      </c>
      <c r="D17" s="28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93"/>
      <c r="AJ17" s="93"/>
      <c r="AK17" s="93"/>
      <c r="AL17" s="93"/>
      <c r="AM17" s="93"/>
      <c r="AN17" s="1">
        <f t="shared" si="2"/>
        <v>0</v>
      </c>
      <c r="AO17" s="58" t="e">
        <f>AN17/U5</f>
        <v>#DIV/0!</v>
      </c>
    </row>
    <row r="18" spans="1:41" ht="32.25" customHeight="1">
      <c r="A18" s="1" t="s">
        <v>15</v>
      </c>
      <c r="B18" s="69">
        <f>January!B18</f>
        <v>0</v>
      </c>
      <c r="C18" s="1" t="s">
        <v>13</v>
      </c>
      <c r="D18" s="28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94"/>
      <c r="AJ18" s="94"/>
      <c r="AK18" s="94"/>
      <c r="AL18" s="94"/>
      <c r="AM18" s="94"/>
      <c r="AN18" s="1">
        <f t="shared" si="2"/>
        <v>0</v>
      </c>
      <c r="AO18" s="58" t="e">
        <f>AN18/U5</f>
        <v>#DIV/0!</v>
      </c>
    </row>
    <row r="19" spans="1:41" ht="32.25" customHeight="1">
      <c r="A19" s="8" t="s">
        <v>15</v>
      </c>
      <c r="B19" s="8">
        <f>January!B19</f>
        <v>0</v>
      </c>
      <c r="C19" s="9" t="s">
        <v>13</v>
      </c>
      <c r="D19" s="28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93"/>
      <c r="AJ19" s="93"/>
      <c r="AK19" s="93"/>
      <c r="AL19" s="93"/>
      <c r="AM19" s="93"/>
      <c r="AN19" s="1">
        <f t="shared" si="2"/>
        <v>0</v>
      </c>
      <c r="AO19" s="58" t="e">
        <f>AN19/U5</f>
        <v>#DIV/0!</v>
      </c>
    </row>
    <row r="20" spans="1:41" ht="32.25" customHeight="1">
      <c r="A20" s="1" t="s">
        <v>15</v>
      </c>
      <c r="B20" s="69">
        <f>January!B20</f>
        <v>0</v>
      </c>
      <c r="C20" s="1" t="s">
        <v>13</v>
      </c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94"/>
      <c r="AJ20" s="94"/>
      <c r="AK20" s="94"/>
      <c r="AL20" s="94"/>
      <c r="AM20" s="94"/>
      <c r="AN20" s="1">
        <f t="shared" si="2"/>
        <v>0</v>
      </c>
      <c r="AO20" s="58" t="e">
        <f>AN20/U5</f>
        <v>#DIV/0!</v>
      </c>
    </row>
    <row r="21" spans="1:41" ht="32.25" customHeight="1">
      <c r="A21" s="8" t="s">
        <v>15</v>
      </c>
      <c r="B21" s="8">
        <f>January!B21</f>
        <v>0</v>
      </c>
      <c r="C21" s="9" t="s">
        <v>13</v>
      </c>
      <c r="D21" s="28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93"/>
      <c r="AJ21" s="93"/>
      <c r="AK21" s="93"/>
      <c r="AL21" s="93"/>
      <c r="AM21" s="93"/>
      <c r="AN21" s="1">
        <f t="shared" si="2"/>
        <v>0</v>
      </c>
      <c r="AO21" s="58" t="e">
        <f>AN21/U5</f>
        <v>#DIV/0!</v>
      </c>
    </row>
    <row r="22" spans="1:41" ht="32.25" customHeight="1" thickBot="1">
      <c r="A22" s="1" t="s">
        <v>15</v>
      </c>
      <c r="B22" s="69">
        <f>January!B22</f>
        <v>0</v>
      </c>
      <c r="C22" s="1" t="s">
        <v>13</v>
      </c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94"/>
      <c r="AJ22" s="94"/>
      <c r="AK22" s="94"/>
      <c r="AL22" s="94"/>
      <c r="AM22" s="94"/>
      <c r="AN22" s="1">
        <f t="shared" si="2"/>
        <v>0</v>
      </c>
      <c r="AO22" s="58" t="e">
        <f>AN22/U5</f>
        <v>#DIV/0!</v>
      </c>
    </row>
    <row r="23" spans="1:41" ht="30" customHeight="1" thickBot="1">
      <c r="A23" s="5" t="s">
        <v>16</v>
      </c>
      <c r="B23" s="5"/>
      <c r="C23" s="1" t="s">
        <v>13</v>
      </c>
      <c r="D23" s="6">
        <f t="shared" ref="D23:AL23" si="3">SUM(D13:D22)</f>
        <v>0</v>
      </c>
      <c r="E23" s="6">
        <f t="shared" ref="E23:F23" si="4">SUM(E13:E22)</f>
        <v>0</v>
      </c>
      <c r="F23" s="6">
        <f t="shared" si="4"/>
        <v>0</v>
      </c>
      <c r="G23" s="6">
        <f t="shared" si="3"/>
        <v>0</v>
      </c>
      <c r="H23" s="6">
        <f t="shared" si="3"/>
        <v>0</v>
      </c>
      <c r="I23" s="6">
        <f t="shared" si="3"/>
        <v>0</v>
      </c>
      <c r="J23" s="6">
        <f t="shared" si="3"/>
        <v>0</v>
      </c>
      <c r="K23" s="6">
        <f t="shared" si="3"/>
        <v>0</v>
      </c>
      <c r="L23" s="6">
        <f t="shared" si="3"/>
        <v>0</v>
      </c>
      <c r="M23" s="6">
        <f t="shared" si="3"/>
        <v>0</v>
      </c>
      <c r="N23" s="6">
        <f t="shared" si="3"/>
        <v>0</v>
      </c>
      <c r="O23" s="6">
        <f t="shared" si="3"/>
        <v>0</v>
      </c>
      <c r="P23" s="6">
        <f t="shared" si="3"/>
        <v>0</v>
      </c>
      <c r="Q23" s="6">
        <f t="shared" si="3"/>
        <v>0</v>
      </c>
      <c r="R23" s="6">
        <f t="shared" si="3"/>
        <v>0</v>
      </c>
      <c r="S23" s="6">
        <f t="shared" si="3"/>
        <v>0</v>
      </c>
      <c r="T23" s="6">
        <f t="shared" si="3"/>
        <v>0</v>
      </c>
      <c r="U23" s="6">
        <f t="shared" si="3"/>
        <v>0</v>
      </c>
      <c r="V23" s="6">
        <f t="shared" si="3"/>
        <v>0</v>
      </c>
      <c r="W23" s="6">
        <f t="shared" si="3"/>
        <v>0</v>
      </c>
      <c r="X23" s="6">
        <f t="shared" si="3"/>
        <v>0</v>
      </c>
      <c r="Y23" s="6">
        <f t="shared" si="3"/>
        <v>0</v>
      </c>
      <c r="Z23" s="6">
        <f t="shared" si="3"/>
        <v>0</v>
      </c>
      <c r="AA23" s="6">
        <f t="shared" si="3"/>
        <v>0</v>
      </c>
      <c r="AB23" s="6">
        <f t="shared" si="3"/>
        <v>0</v>
      </c>
      <c r="AC23" s="6">
        <f t="shared" si="3"/>
        <v>0</v>
      </c>
      <c r="AD23" s="6">
        <f t="shared" si="3"/>
        <v>0</v>
      </c>
      <c r="AE23" s="6">
        <f t="shared" si="3"/>
        <v>0</v>
      </c>
      <c r="AF23" s="6">
        <f t="shared" si="3"/>
        <v>0</v>
      </c>
      <c r="AG23" s="6">
        <f t="shared" si="3"/>
        <v>0</v>
      </c>
      <c r="AH23" s="6">
        <f t="shared" si="3"/>
        <v>0</v>
      </c>
      <c r="AI23" s="95">
        <f t="shared" si="3"/>
        <v>0</v>
      </c>
      <c r="AJ23" s="95">
        <f t="shared" si="3"/>
        <v>0</v>
      </c>
      <c r="AK23" s="95">
        <f t="shared" si="3"/>
        <v>0</v>
      </c>
      <c r="AL23" s="95">
        <f t="shared" si="3"/>
        <v>0</v>
      </c>
      <c r="AM23" s="95"/>
      <c r="AN23" s="6">
        <f t="shared" si="2"/>
        <v>0</v>
      </c>
      <c r="AO23" s="65" t="e">
        <f>AN23/U5</f>
        <v>#DIV/0!</v>
      </c>
    </row>
    <row r="24" spans="1:41" ht="30" customHeight="1">
      <c r="A24" s="4" t="s">
        <v>40</v>
      </c>
      <c r="B24" s="4"/>
      <c r="C24" s="1" t="s">
        <v>13</v>
      </c>
      <c r="D24" s="31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97"/>
      <c r="AJ24" s="97"/>
      <c r="AK24" s="97"/>
      <c r="AL24" s="97"/>
      <c r="AM24" s="103"/>
      <c r="AN24" s="1">
        <f t="shared" si="2"/>
        <v>0</v>
      </c>
      <c r="AO24" s="58" t="e">
        <f>AN24/U5</f>
        <v>#DIV/0!</v>
      </c>
    </row>
    <row r="25" spans="1:41" ht="30" customHeight="1" thickBot="1">
      <c r="A25" s="2" t="s">
        <v>22</v>
      </c>
      <c r="B25" s="2"/>
      <c r="C25" s="1" t="s">
        <v>13</v>
      </c>
      <c r="D25" s="33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99"/>
      <c r="AJ25" s="99"/>
      <c r="AK25" s="99"/>
      <c r="AL25" s="99"/>
      <c r="AM25" s="99"/>
      <c r="AN25" s="1">
        <f t="shared" si="2"/>
        <v>0</v>
      </c>
      <c r="AO25" s="58" t="e">
        <f>AN25/U5</f>
        <v>#DIV/0!</v>
      </c>
    </row>
    <row r="26" spans="1:41" ht="30" customHeight="1" thickTop="1">
      <c r="A26" s="3" t="s">
        <v>18</v>
      </c>
      <c r="B26" s="3"/>
      <c r="C26" s="1" t="s">
        <v>13</v>
      </c>
      <c r="D26" s="7">
        <f t="shared" ref="D26:AL26" si="5">SUM(D23:D25)</f>
        <v>0</v>
      </c>
      <c r="E26" s="7">
        <f t="shared" ref="E26:F26" si="6">SUM(E23:E25)</f>
        <v>0</v>
      </c>
      <c r="F26" s="7">
        <f t="shared" si="6"/>
        <v>0</v>
      </c>
      <c r="G26" s="7">
        <f t="shared" si="5"/>
        <v>0</v>
      </c>
      <c r="H26" s="7">
        <f t="shared" si="5"/>
        <v>0</v>
      </c>
      <c r="I26" s="7">
        <f t="shared" si="5"/>
        <v>0</v>
      </c>
      <c r="J26" s="7">
        <f t="shared" si="5"/>
        <v>0</v>
      </c>
      <c r="K26" s="7">
        <f t="shared" si="5"/>
        <v>0</v>
      </c>
      <c r="L26" s="7">
        <f t="shared" si="5"/>
        <v>0</v>
      </c>
      <c r="M26" s="7">
        <f t="shared" si="5"/>
        <v>0</v>
      </c>
      <c r="N26" s="7">
        <f t="shared" si="5"/>
        <v>0</v>
      </c>
      <c r="O26" s="7">
        <f t="shared" si="5"/>
        <v>0</v>
      </c>
      <c r="P26" s="7">
        <f t="shared" si="5"/>
        <v>0</v>
      </c>
      <c r="Q26" s="7">
        <f t="shared" si="5"/>
        <v>0</v>
      </c>
      <c r="R26" s="7">
        <f t="shared" si="5"/>
        <v>0</v>
      </c>
      <c r="S26" s="7">
        <f t="shared" si="5"/>
        <v>0</v>
      </c>
      <c r="T26" s="7">
        <f t="shared" si="5"/>
        <v>0</v>
      </c>
      <c r="U26" s="7">
        <f t="shared" si="5"/>
        <v>0</v>
      </c>
      <c r="V26" s="7">
        <f t="shared" si="5"/>
        <v>0</v>
      </c>
      <c r="W26" s="7">
        <f t="shared" si="5"/>
        <v>0</v>
      </c>
      <c r="X26" s="7">
        <f t="shared" si="5"/>
        <v>0</v>
      </c>
      <c r="Y26" s="7">
        <f t="shared" si="5"/>
        <v>0</v>
      </c>
      <c r="Z26" s="7">
        <f t="shared" si="5"/>
        <v>0</v>
      </c>
      <c r="AA26" s="7">
        <f t="shared" si="5"/>
        <v>0</v>
      </c>
      <c r="AB26" s="7">
        <f t="shared" si="5"/>
        <v>0</v>
      </c>
      <c r="AC26" s="7">
        <f t="shared" si="5"/>
        <v>0</v>
      </c>
      <c r="AD26" s="7">
        <f t="shared" si="5"/>
        <v>0</v>
      </c>
      <c r="AE26" s="7">
        <f t="shared" si="5"/>
        <v>0</v>
      </c>
      <c r="AF26" s="7">
        <f t="shared" si="5"/>
        <v>0</v>
      </c>
      <c r="AG26" s="7">
        <f t="shared" si="5"/>
        <v>0</v>
      </c>
      <c r="AH26" s="7">
        <f t="shared" si="5"/>
        <v>0</v>
      </c>
      <c r="AI26" s="100">
        <f t="shared" si="5"/>
        <v>0</v>
      </c>
      <c r="AJ26" s="100">
        <f t="shared" si="5"/>
        <v>0</v>
      </c>
      <c r="AK26" s="100">
        <f t="shared" si="5"/>
        <v>0</v>
      </c>
      <c r="AL26" s="100">
        <f t="shared" si="5"/>
        <v>0</v>
      </c>
      <c r="AM26" s="100"/>
      <c r="AN26" s="7">
        <f t="shared" si="2"/>
        <v>0</v>
      </c>
      <c r="AO26" s="66" t="e">
        <f>AN26/U5</f>
        <v>#DIV/0!</v>
      </c>
    </row>
    <row r="27" spans="1:4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</row>
    <row r="28" spans="1:41" ht="46.5" customHeight="1">
      <c r="A28" s="117" t="s">
        <v>19</v>
      </c>
      <c r="B28" s="117"/>
      <c r="C28" s="140">
        <f>(January!C28)</f>
        <v>0</v>
      </c>
      <c r="D28" s="140"/>
      <c r="E28" s="140"/>
      <c r="F28" s="140"/>
      <c r="G28" s="140"/>
      <c r="H28" s="116" t="s">
        <v>20</v>
      </c>
      <c r="I28" s="117"/>
      <c r="J28" s="120"/>
      <c r="K28" s="119"/>
      <c r="L28" s="119"/>
      <c r="M28" s="119"/>
      <c r="N28" s="119"/>
      <c r="O28" s="119"/>
      <c r="P28" s="119"/>
      <c r="Q28" s="12"/>
      <c r="R28" s="116" t="s">
        <v>12</v>
      </c>
      <c r="S28" s="116"/>
      <c r="T28" s="116"/>
      <c r="U28" s="116"/>
      <c r="V28" s="140">
        <f>(January!V28)</f>
        <v>0</v>
      </c>
      <c r="W28" s="140"/>
      <c r="X28" s="140"/>
      <c r="Y28" s="140"/>
      <c r="Z28" s="140"/>
      <c r="AA28" s="117" t="s">
        <v>20</v>
      </c>
      <c r="AB28" s="117"/>
      <c r="AC28" s="120"/>
      <c r="AD28" s="119"/>
      <c r="AE28" s="119"/>
      <c r="AF28" s="119"/>
      <c r="AG28" s="119"/>
      <c r="AH28" s="119"/>
      <c r="AI28" s="119"/>
      <c r="AJ28" s="12"/>
      <c r="AK28" s="12"/>
      <c r="AL28" s="12"/>
      <c r="AM28" s="12"/>
      <c r="AN28" s="12"/>
      <c r="AO28" s="12"/>
    </row>
    <row r="29" spans="1:41" ht="36" customHeight="1">
      <c r="A29" s="117" t="s">
        <v>27</v>
      </c>
      <c r="B29" s="117"/>
      <c r="C29" s="129"/>
      <c r="D29" s="130"/>
      <c r="E29" s="130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16" t="s">
        <v>27</v>
      </c>
      <c r="S29" s="116"/>
      <c r="T29" s="116"/>
      <c r="U29" s="116"/>
      <c r="V29" s="129"/>
      <c r="W29" s="130"/>
      <c r="X29" s="130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3"/>
      <c r="AO30" s="12"/>
    </row>
    <row r="31" spans="1:41" s="41" customFormat="1" ht="18.75" customHeight="1">
      <c r="A31" s="151"/>
      <c r="B31" s="152"/>
      <c r="C31" s="152"/>
      <c r="D31" s="153"/>
      <c r="E31" s="131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3"/>
      <c r="AO31" s="34"/>
    </row>
    <row r="32" spans="1:41" s="41" customFormat="1" ht="18.75" customHeight="1">
      <c r="A32" s="154"/>
      <c r="B32" s="155"/>
      <c r="C32" s="155"/>
      <c r="D32" s="156"/>
      <c r="E32" s="134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6"/>
      <c r="AO32" s="34"/>
    </row>
    <row r="33" spans="1:41" s="41" customFormat="1" ht="18.75" customHeight="1">
      <c r="A33" s="154"/>
      <c r="B33" s="155"/>
      <c r="C33" s="155"/>
      <c r="D33" s="156"/>
      <c r="E33" s="134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6"/>
      <c r="AO33" s="34"/>
    </row>
    <row r="34" spans="1:41" s="41" customFormat="1" ht="18.75" customHeight="1">
      <c r="A34" s="154"/>
      <c r="B34" s="155"/>
      <c r="C34" s="155"/>
      <c r="D34" s="156"/>
      <c r="E34" s="134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6"/>
      <c r="AO34" s="34"/>
    </row>
    <row r="35" spans="1:41" s="41" customFormat="1" ht="18.75" customHeight="1">
      <c r="A35" s="154"/>
      <c r="B35" s="155"/>
      <c r="C35" s="155"/>
      <c r="D35" s="156"/>
      <c r="E35" s="134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6"/>
      <c r="AO35" s="34"/>
    </row>
    <row r="36" spans="1:41" s="41" customFormat="1" ht="18.75" customHeight="1">
      <c r="A36" s="157"/>
      <c r="B36" s="158"/>
      <c r="C36" s="158"/>
      <c r="D36" s="159"/>
      <c r="E36" s="137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9"/>
      <c r="AO36" s="34"/>
    </row>
    <row r="37" spans="1:41" ht="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ht="29.25" customHeight="1">
      <c r="A38" s="126" t="s">
        <v>43</v>
      </c>
      <c r="B38" s="127"/>
      <c r="C38" s="127"/>
      <c r="D38" s="127"/>
      <c r="E38" s="128"/>
      <c r="F38" s="120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2"/>
    </row>
    <row r="39" spans="1:4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4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</sheetData>
  <sheetProtection algorithmName="SHA-512" hashValue="hIOuViiin7G340XlYKt9HDwFw7Yv16iNY+Ve5updz4/7dDhsf2ibQ2oZy0N6VD20EFru5dL5jc/xDvsFGcskQA==" saltValue="rOtchnaXA6yXmpOxgRuE4A==" spinCount="100000" sheet="1" objects="1" scenarios="1"/>
  <mergeCells count="26">
    <mergeCell ref="A38:E38"/>
    <mergeCell ref="A31:D36"/>
    <mergeCell ref="A10:B10"/>
    <mergeCell ref="C28:G28"/>
    <mergeCell ref="F38:AN38"/>
    <mergeCell ref="E31:AN36"/>
    <mergeCell ref="AA28:AB28"/>
    <mergeCell ref="AC28:AI28"/>
    <mergeCell ref="A29:B29"/>
    <mergeCell ref="C29:E29"/>
    <mergeCell ref="R29:U29"/>
    <mergeCell ref="V29:X29"/>
    <mergeCell ref="A28:B28"/>
    <mergeCell ref="H28:I28"/>
    <mergeCell ref="J28:P28"/>
    <mergeCell ref="R28:U28"/>
    <mergeCell ref="V28:Z28"/>
    <mergeCell ref="A3:B3"/>
    <mergeCell ref="C3:J3"/>
    <mergeCell ref="O3:P3"/>
    <mergeCell ref="E5:F5"/>
    <mergeCell ref="J5:K5"/>
    <mergeCell ref="L3:N3"/>
    <mergeCell ref="A8:B8"/>
    <mergeCell ref="A9:B9"/>
    <mergeCell ref="V3:AC3"/>
  </mergeCells>
  <conditionalFormatting sqref="G13:G22 G24:G25">
    <cfRule type="expression" dxfId="218" priority="47">
      <formula>CELL("inhalt",G$8)=""</formula>
    </cfRule>
  </conditionalFormatting>
  <conditionalFormatting sqref="D26">
    <cfRule type="expression" dxfId="217" priority="37">
      <formula>CELL("inhalt",D$8)=""</formula>
    </cfRule>
  </conditionalFormatting>
  <conditionalFormatting sqref="H13:AM22 H24:AM25">
    <cfRule type="expression" dxfId="216" priority="32">
      <formula>CELL("inhalt",H$8)=""</formula>
    </cfRule>
  </conditionalFormatting>
  <conditionalFormatting sqref="G13:G22 G24:G25">
    <cfRule type="expression" dxfId="215" priority="48">
      <formula>WEEKDAY(G$8,2)&gt;5</formula>
    </cfRule>
  </conditionalFormatting>
  <conditionalFormatting sqref="G23">
    <cfRule type="expression" dxfId="214" priority="46">
      <formula>CELL("inhalt",G$8)=""</formula>
    </cfRule>
  </conditionalFormatting>
  <conditionalFormatting sqref="G23">
    <cfRule type="expression" dxfId="213" priority="45">
      <formula>CELL("inhalt",G$8)=""</formula>
    </cfRule>
  </conditionalFormatting>
  <conditionalFormatting sqref="G26">
    <cfRule type="expression" dxfId="212" priority="44">
      <formula>CELL("inhalt",G$8)=""</formula>
    </cfRule>
  </conditionalFormatting>
  <conditionalFormatting sqref="G26">
    <cfRule type="expression" dxfId="211" priority="43">
      <formula>CELL("inhalt",G$8)=""</formula>
    </cfRule>
  </conditionalFormatting>
  <conditionalFormatting sqref="D13:D22 D24:D25">
    <cfRule type="expression" dxfId="210" priority="41">
      <formula>CELL("inhalt",D$8)=""</formula>
    </cfRule>
    <cfRule type="expression" dxfId="209" priority="42">
      <formula>WEEKDAY(D$8,2)&gt;5</formula>
    </cfRule>
  </conditionalFormatting>
  <conditionalFormatting sqref="D13:D22 D24:D25">
    <cfRule type="expression" dxfId="208" priority="40">
      <formula>WEEKDAY(D$8,2)&gt;5</formula>
    </cfRule>
  </conditionalFormatting>
  <conditionalFormatting sqref="D23">
    <cfRule type="expression" dxfId="207" priority="39">
      <formula>CELL("inhalt",D$8)=""</formula>
    </cfRule>
  </conditionalFormatting>
  <conditionalFormatting sqref="D23">
    <cfRule type="expression" dxfId="206" priority="38">
      <formula>CELL("inhalt",D$8)=""</formula>
    </cfRule>
  </conditionalFormatting>
  <conditionalFormatting sqref="D26">
    <cfRule type="expression" dxfId="205" priority="36">
      <formula>CELL("inhalt",D$8)=""</formula>
    </cfRule>
  </conditionalFormatting>
  <conditionalFormatting sqref="G13:G26">
    <cfRule type="expression" dxfId="204" priority="35">
      <formula>G$10="NB"</formula>
    </cfRule>
    <cfRule type="expression" dxfId="203" priority="55">
      <formula>OR(G$8="Sat",G$8="Sun")</formula>
    </cfRule>
  </conditionalFormatting>
  <conditionalFormatting sqref="H13:AM22 H24:AM25">
    <cfRule type="expression" dxfId="202" priority="33">
      <formula>WEEKDAY(H$8,2)&gt;5</formula>
    </cfRule>
  </conditionalFormatting>
  <conditionalFormatting sqref="H23:AM23">
    <cfRule type="expression" dxfId="201" priority="31">
      <formula>CELL("inhalt",H$8)=""</formula>
    </cfRule>
  </conditionalFormatting>
  <conditionalFormatting sqref="H23:AM23">
    <cfRule type="expression" dxfId="200" priority="30">
      <formula>CELL("inhalt",H$8)=""</formula>
    </cfRule>
  </conditionalFormatting>
  <conditionalFormatting sqref="H26:AM26">
    <cfRule type="expression" dxfId="199" priority="29">
      <formula>CELL("inhalt",H$8)=""</formula>
    </cfRule>
  </conditionalFormatting>
  <conditionalFormatting sqref="H26:AM26">
    <cfRule type="expression" dxfId="198" priority="28">
      <formula>CELL("inhalt",H$8)=""</formula>
    </cfRule>
  </conditionalFormatting>
  <conditionalFormatting sqref="H13:AM26">
    <cfRule type="expression" dxfId="197" priority="27">
      <formula>H$10="NB"</formula>
    </cfRule>
    <cfRule type="expression" dxfId="196" priority="34">
      <formula>OR(H$8="Sat",H$8="Sun")</formula>
    </cfRule>
  </conditionalFormatting>
  <conditionalFormatting sqref="G8">
    <cfRule type="expression" dxfId="195" priority="14">
      <formula>CELL("inhalt",G$8)=""</formula>
    </cfRule>
  </conditionalFormatting>
  <conditionalFormatting sqref="G8">
    <cfRule type="expression" dxfId="194" priority="12">
      <formula>OR(G$8="Sat",G$8="Sun")</formula>
    </cfRule>
    <cfRule type="expression" dxfId="193" priority="13">
      <formula>G$10="NB"</formula>
    </cfRule>
  </conditionalFormatting>
  <conditionalFormatting sqref="D8:F8">
    <cfRule type="expression" dxfId="192" priority="11">
      <formula>CELL("inhalt",D$8)=""</formula>
    </cfRule>
  </conditionalFormatting>
  <conditionalFormatting sqref="D8:F8">
    <cfRule type="expression" dxfId="191" priority="9">
      <formula>OR(D$8="Sat",D$8="Sun")</formula>
    </cfRule>
    <cfRule type="expression" dxfId="190" priority="10">
      <formula>D$10="NB"</formula>
    </cfRule>
  </conditionalFormatting>
  <conditionalFormatting sqref="G9:G10">
    <cfRule type="expression" dxfId="189" priority="25">
      <formula>CELL("inhalt",G$8)=""</formula>
    </cfRule>
  </conditionalFormatting>
  <conditionalFormatting sqref="G9:G10">
    <cfRule type="expression" dxfId="188" priority="24">
      <formula>G$10="NB"</formula>
    </cfRule>
    <cfRule type="expression" dxfId="187" priority="26">
      <formula>OR(G$8="Sat",G$8="Sun")</formula>
    </cfRule>
  </conditionalFormatting>
  <conditionalFormatting sqref="H9:AM10">
    <cfRule type="expression" dxfId="186" priority="22">
      <formula>CELL("inhalt",H$8)=""</formula>
    </cfRule>
  </conditionalFormatting>
  <conditionalFormatting sqref="H9:AM10">
    <cfRule type="expression" dxfId="185" priority="21">
      <formula>H$10="NB"</formula>
    </cfRule>
    <cfRule type="expression" dxfId="184" priority="23">
      <formula>OR(H$8="Sat",H$8="Sun")</formula>
    </cfRule>
  </conditionalFormatting>
  <conditionalFormatting sqref="H8:AM8">
    <cfRule type="expression" dxfId="183" priority="20">
      <formula>CELL("inhalt",H$8)=""</formula>
    </cfRule>
  </conditionalFormatting>
  <conditionalFormatting sqref="H8:AM8">
    <cfRule type="expression" dxfId="182" priority="18">
      <formula>OR(H$8="Sat",H$8="Sun")</formula>
    </cfRule>
    <cfRule type="expression" dxfId="181" priority="19">
      <formula>H$10="NB"</formula>
    </cfRule>
  </conditionalFormatting>
  <conditionalFormatting sqref="D9:F10">
    <cfRule type="expression" dxfId="180" priority="16">
      <formula>CELL("inhalt",D$8)=""</formula>
    </cfRule>
  </conditionalFormatting>
  <conditionalFormatting sqref="D9:F10">
    <cfRule type="expression" dxfId="179" priority="15">
      <formula>D$10="NB"</formula>
    </cfRule>
    <cfRule type="expression" dxfId="178" priority="17">
      <formula>OR(D$8="Sat",D$8="Sun")</formula>
    </cfRule>
  </conditionalFormatting>
  <conditionalFormatting sqref="E13:F22 E24:F25">
    <cfRule type="expression" dxfId="177" priority="6">
      <formula>CELL("inhalt",E$8)=""</formula>
    </cfRule>
  </conditionalFormatting>
  <conditionalFormatting sqref="E13:F22 E24:F25">
    <cfRule type="expression" dxfId="176" priority="7">
      <formula>WEEKDAY(E$8,2)&gt;5</formula>
    </cfRule>
  </conditionalFormatting>
  <conditionalFormatting sqref="E23:F23">
    <cfRule type="expression" dxfId="175" priority="5">
      <formula>CELL("inhalt",E$8)=""</formula>
    </cfRule>
  </conditionalFormatting>
  <conditionalFormatting sqref="E23:F23">
    <cfRule type="expression" dxfId="174" priority="4">
      <formula>CELL("inhalt",E$8)=""</formula>
    </cfRule>
  </conditionalFormatting>
  <conditionalFormatting sqref="E26:F26">
    <cfRule type="expression" dxfId="173" priority="3">
      <formula>CELL("inhalt",E$8)=""</formula>
    </cfRule>
  </conditionalFormatting>
  <conditionalFormatting sqref="E26:F26">
    <cfRule type="expression" dxfId="172" priority="2">
      <formula>CELL("inhalt",E$8)=""</formula>
    </cfRule>
  </conditionalFormatting>
  <conditionalFormatting sqref="E13:F26">
    <cfRule type="expression" dxfId="171" priority="1">
      <formula>E$10="NB"</formula>
    </cfRule>
    <cfRule type="expression" dxfId="170" priority="8">
      <formula>OR(E$8="Sat",E$8="Sun")</formula>
    </cfRule>
  </conditionalFormatting>
  <pageMargins left="0.7" right="0.7" top="0.78740157499999996" bottom="0.78740157499999996" header="0.3" footer="0.3"/>
  <pageSetup paperSize="9" scale="47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6</vt:i4>
      </vt:variant>
    </vt:vector>
  </HeadingPairs>
  <TitlesOfParts>
    <vt:vector size="20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Instructions</vt:lpstr>
      <vt:lpstr>December!Druckbereich</vt:lpstr>
      <vt:lpstr>July!Druckbereich</vt:lpstr>
      <vt:lpstr>November!Druckbereich</vt:lpstr>
      <vt:lpstr>October!Druckbereich</vt:lpstr>
      <vt:lpstr>September!Druckbereich</vt:lpstr>
      <vt:lpstr>Summary!Druckbereich</vt:lpstr>
    </vt:vector>
  </TitlesOfParts>
  <Company>Universität Ulm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Karl-Heinz Müller</dc:creator>
  <cp:lastModifiedBy>Karl-Heinz Müller</cp:lastModifiedBy>
  <cp:lastPrinted>2022-10-31T13:31:04Z</cp:lastPrinted>
  <dcterms:created xsi:type="dcterms:W3CDTF">2015-06-22T11:42:01Z</dcterms:created>
  <dcterms:modified xsi:type="dcterms:W3CDTF">2024-12-12T14:55:00Z</dcterms:modified>
</cp:coreProperties>
</file>